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1809c58ae4616c/デスクトップ/"/>
    </mc:Choice>
  </mc:AlternateContent>
  <xr:revisionPtr revIDLastSave="18" documentId="8_{BBFE7489-2A3E-47F5-A55A-18867F3BE2CD}" xr6:coauthVersionLast="47" xr6:coauthVersionMax="47" xr10:uidLastSave="{26D2CF40-0B4E-49AD-9670-910942A6E528}"/>
  <bookViews>
    <workbookView xWindow="-120" yWindow="-120" windowWidth="29040" windowHeight="15720" xr2:uid="{13E19E17-6185-4EEF-85A4-4FD4781128CF}"/>
  </bookViews>
  <sheets>
    <sheet name="募集" sheetId="17" r:id="rId1"/>
    <sheet name="競技規則" sheetId="18" r:id="rId2"/>
    <sheet name="申込書" sheetId="19" r:id="rId3"/>
    <sheet name="申し込み状況" sheetId="20" r:id="rId4"/>
    <sheet name="駐車券" sheetId="23" r:id="rId5"/>
    <sheet name="会場案内図" sheetId="21" r:id="rId6"/>
    <sheet name="1110A" sheetId="1" r:id="rId7"/>
    <sheet name="1110P" sheetId="2" r:id="rId8"/>
    <sheet name="1123A" sheetId="3" r:id="rId9"/>
    <sheet name="1123P" sheetId="4" r:id="rId10"/>
    <sheet name="1130A" sheetId="5" r:id="rId11"/>
    <sheet name="1130P" sheetId="6" r:id="rId12"/>
    <sheet name="1201A" sheetId="7" r:id="rId13"/>
    <sheet name="1201P" sheetId="8" r:id="rId14"/>
    <sheet name="1208A" sheetId="9" r:id="rId15"/>
    <sheet name="1208P" sheetId="10" r:id="rId16"/>
    <sheet name="1214A" sheetId="11" r:id="rId17"/>
    <sheet name="1214P" sheetId="12" r:id="rId18"/>
    <sheet name="1222女子" sheetId="13" r:id="rId19"/>
    <sheet name="1222シニア50" sheetId="15" r:id="rId20"/>
    <sheet name="1222シニア45" sheetId="22" r:id="rId21"/>
    <sheet name="チャンピオンシップ" sheetId="16" r:id="rId22"/>
  </sheets>
  <definedNames>
    <definedName name="_xlnm.Print_Area" localSheetId="0">募集!$B$1:$L$58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7" i="16" l="1"/>
  <c r="W47" i="16"/>
  <c r="Y47" i="16" s="1"/>
  <c r="AA47" i="16" s="1"/>
  <c r="V47" i="16"/>
  <c r="U47" i="16"/>
  <c r="T47" i="16"/>
  <c r="P47" i="16"/>
  <c r="M47" i="16"/>
  <c r="J47" i="16"/>
  <c r="Z47" i="16" s="1"/>
  <c r="X46" i="16"/>
  <c r="V46" i="16"/>
  <c r="U46" i="16"/>
  <c r="T46" i="16"/>
  <c r="R46" i="16"/>
  <c r="Q46" i="16"/>
  <c r="W46" i="16" s="1"/>
  <c r="M46" i="16"/>
  <c r="J46" i="16"/>
  <c r="V45" i="16"/>
  <c r="U45" i="16"/>
  <c r="T45" i="16"/>
  <c r="R45" i="16"/>
  <c r="Q45" i="16"/>
  <c r="W45" i="16" s="1"/>
  <c r="O45" i="16"/>
  <c r="X45" i="16" s="1"/>
  <c r="N45" i="16"/>
  <c r="J45" i="16"/>
  <c r="V44" i="16"/>
  <c r="U44" i="16"/>
  <c r="T44" i="16"/>
  <c r="S44" i="16"/>
  <c r="R44" i="16"/>
  <c r="Q44" i="16"/>
  <c r="O44" i="16"/>
  <c r="N44" i="16"/>
  <c r="P44" i="16" s="1"/>
  <c r="L44" i="16"/>
  <c r="X44" i="16" s="1"/>
  <c r="K44" i="16"/>
  <c r="W44" i="16" s="1"/>
  <c r="Q43" i="16"/>
  <c r="N43" i="16"/>
  <c r="K43" i="16"/>
  <c r="H43" i="16"/>
  <c r="X39" i="16"/>
  <c r="W39" i="16"/>
  <c r="Y39" i="16" s="1"/>
  <c r="AA39" i="16" s="1"/>
  <c r="P39" i="16"/>
  <c r="M39" i="16"/>
  <c r="J39" i="16"/>
  <c r="Z39" i="16" s="1"/>
  <c r="X38" i="16"/>
  <c r="R38" i="16"/>
  <c r="Q38" i="16"/>
  <c r="W38" i="16" s="1"/>
  <c r="M38" i="16"/>
  <c r="J38" i="16"/>
  <c r="R37" i="16"/>
  <c r="Q37" i="16"/>
  <c r="W37" i="16" s="1"/>
  <c r="O37" i="16"/>
  <c r="X37" i="16" s="1"/>
  <c r="N37" i="16"/>
  <c r="J37" i="16"/>
  <c r="H40" i="16" s="1"/>
  <c r="V36" i="16" s="1"/>
  <c r="S36" i="16"/>
  <c r="R36" i="16"/>
  <c r="Q36" i="16"/>
  <c r="O36" i="16"/>
  <c r="N36" i="16"/>
  <c r="P36" i="16" s="1"/>
  <c r="L36" i="16"/>
  <c r="X36" i="16" s="1"/>
  <c r="K36" i="16"/>
  <c r="M36" i="16" s="1"/>
  <c r="Q35" i="16"/>
  <c r="N35" i="16"/>
  <c r="K35" i="16"/>
  <c r="H35" i="16"/>
  <c r="X31" i="16"/>
  <c r="W31" i="16"/>
  <c r="P31" i="16"/>
  <c r="M31" i="16"/>
  <c r="J31" i="16"/>
  <c r="R30" i="16"/>
  <c r="X30" i="16" s="1"/>
  <c r="Q30" i="16"/>
  <c r="M30" i="16"/>
  <c r="J30" i="16"/>
  <c r="R29" i="16"/>
  <c r="Q29" i="16"/>
  <c r="O29" i="16"/>
  <c r="N29" i="16"/>
  <c r="J29" i="16"/>
  <c r="H32" i="16" s="1"/>
  <c r="V28" i="16" s="1"/>
  <c r="R28" i="16"/>
  <c r="Q28" i="16"/>
  <c r="O28" i="16"/>
  <c r="N28" i="16"/>
  <c r="L28" i="16"/>
  <c r="K28" i="16"/>
  <c r="Q27" i="16"/>
  <c r="N27" i="16"/>
  <c r="K27" i="16"/>
  <c r="H27" i="16"/>
  <c r="X23" i="16"/>
  <c r="W23" i="16"/>
  <c r="P23" i="16"/>
  <c r="M23" i="16"/>
  <c r="J23" i="16"/>
  <c r="R22" i="16"/>
  <c r="X22" i="16" s="1"/>
  <c r="Q22" i="16"/>
  <c r="M22" i="16"/>
  <c r="J22" i="16"/>
  <c r="R21" i="16"/>
  <c r="Q21" i="16"/>
  <c r="O21" i="16"/>
  <c r="N21" i="16"/>
  <c r="J21" i="16"/>
  <c r="R20" i="16"/>
  <c r="Q20" i="16"/>
  <c r="S20" i="16" s="1"/>
  <c r="O20" i="16"/>
  <c r="N20" i="16"/>
  <c r="L20" i="16"/>
  <c r="K20" i="16"/>
  <c r="M20" i="16" s="1"/>
  <c r="L24" i="16" s="1"/>
  <c r="U21" i="16" s="1"/>
  <c r="Q19" i="16"/>
  <c r="N19" i="16"/>
  <c r="K19" i="16"/>
  <c r="H19" i="16"/>
  <c r="X15" i="16"/>
  <c r="W15" i="16"/>
  <c r="P15" i="16"/>
  <c r="M15" i="16"/>
  <c r="J15" i="16"/>
  <c r="R14" i="16"/>
  <c r="X14" i="16" s="1"/>
  <c r="Q14" i="16"/>
  <c r="M14" i="16"/>
  <c r="J14" i="16"/>
  <c r="R13" i="16"/>
  <c r="Q13" i="16"/>
  <c r="S13" i="16" s="1"/>
  <c r="O13" i="16"/>
  <c r="N13" i="16"/>
  <c r="J13" i="16"/>
  <c r="R12" i="16"/>
  <c r="Q12" i="16"/>
  <c r="S12" i="16" s="1"/>
  <c r="O12" i="16"/>
  <c r="N12" i="16"/>
  <c r="L12" i="16"/>
  <c r="K12" i="16"/>
  <c r="M12" i="16" s="1"/>
  <c r="Q11" i="16"/>
  <c r="N11" i="16"/>
  <c r="K11" i="16"/>
  <c r="H11" i="16"/>
  <c r="X7" i="16"/>
  <c r="W7" i="16"/>
  <c r="P7" i="16"/>
  <c r="M7" i="16"/>
  <c r="J7" i="16"/>
  <c r="R6" i="16"/>
  <c r="X6" i="16" s="1"/>
  <c r="Q6" i="16"/>
  <c r="M6" i="16"/>
  <c r="J6" i="16"/>
  <c r="R5" i="16"/>
  <c r="Q5" i="16"/>
  <c r="S5" i="16" s="1"/>
  <c r="O5" i="16"/>
  <c r="N5" i="16"/>
  <c r="J5" i="16"/>
  <c r="R4" i="16"/>
  <c r="Q4" i="16"/>
  <c r="S4" i="16" s="1"/>
  <c r="O4" i="16"/>
  <c r="N4" i="16"/>
  <c r="P4" i="16" s="1"/>
  <c r="L4" i="16"/>
  <c r="X4" i="16" s="1"/>
  <c r="K4" i="16"/>
  <c r="Q3" i="16"/>
  <c r="N3" i="16"/>
  <c r="K3" i="16"/>
  <c r="H3" i="16"/>
  <c r="K76" i="12"/>
  <c r="T72" i="12"/>
  <c r="T81" i="12" s="1"/>
  <c r="K69" i="12"/>
  <c r="K62" i="12"/>
  <c r="T58" i="12"/>
  <c r="T82" i="12" s="1"/>
  <c r="K55" i="12"/>
  <c r="L32" i="12"/>
  <c r="U29" i="12" s="1"/>
  <c r="H32" i="12"/>
  <c r="V28" i="12" s="1"/>
  <c r="X31" i="12"/>
  <c r="W31" i="12"/>
  <c r="P31" i="12"/>
  <c r="M31" i="12"/>
  <c r="J31" i="12"/>
  <c r="Z31" i="12" s="1"/>
  <c r="R30" i="12"/>
  <c r="X30" i="12" s="1"/>
  <c r="Q30" i="12"/>
  <c r="M30" i="12"/>
  <c r="J30" i="12"/>
  <c r="R29" i="12"/>
  <c r="Q29" i="12"/>
  <c r="S29" i="12" s="1"/>
  <c r="O29" i="12"/>
  <c r="X29" i="12" s="1"/>
  <c r="N29" i="12"/>
  <c r="P29" i="12" s="1"/>
  <c r="J29" i="12"/>
  <c r="W28" i="12"/>
  <c r="S28" i="12"/>
  <c r="R28" i="12"/>
  <c r="Q28" i="12"/>
  <c r="O28" i="12"/>
  <c r="P28" i="12" s="1"/>
  <c r="N28" i="12"/>
  <c r="L28" i="12"/>
  <c r="K28" i="12"/>
  <c r="M28" i="12" s="1"/>
  <c r="Q27" i="12"/>
  <c r="N27" i="12"/>
  <c r="K27" i="12"/>
  <c r="H27" i="12"/>
  <c r="P24" i="12"/>
  <c r="T22" i="12" s="1"/>
  <c r="X23" i="12"/>
  <c r="W23" i="12"/>
  <c r="P23" i="12"/>
  <c r="M23" i="12"/>
  <c r="J23" i="12"/>
  <c r="Z23" i="12" s="1"/>
  <c r="R22" i="12"/>
  <c r="X22" i="12" s="1"/>
  <c r="Q22" i="12"/>
  <c r="M22" i="12"/>
  <c r="J22" i="12"/>
  <c r="R21" i="12"/>
  <c r="Q21" i="12"/>
  <c r="S21" i="12" s="1"/>
  <c r="O21" i="12"/>
  <c r="X21" i="12" s="1"/>
  <c r="N21" i="12"/>
  <c r="P21" i="12" s="1"/>
  <c r="J21" i="12"/>
  <c r="S20" i="12"/>
  <c r="R20" i="12"/>
  <c r="Q20" i="12"/>
  <c r="O20" i="12"/>
  <c r="P20" i="12" s="1"/>
  <c r="N20" i="12"/>
  <c r="L20" i="12"/>
  <c r="X20" i="12" s="1"/>
  <c r="K20" i="12"/>
  <c r="M20" i="12" s="1"/>
  <c r="Q19" i="12"/>
  <c r="N19" i="12"/>
  <c r="K19" i="12"/>
  <c r="H19" i="12"/>
  <c r="H16" i="12"/>
  <c r="V12" i="12" s="1"/>
  <c r="X15" i="12"/>
  <c r="W15" i="12"/>
  <c r="P15" i="12"/>
  <c r="M15" i="12"/>
  <c r="J15" i="12"/>
  <c r="R14" i="12"/>
  <c r="X14" i="12" s="1"/>
  <c r="Q14" i="12"/>
  <c r="M14" i="12"/>
  <c r="J14" i="12"/>
  <c r="R13" i="12"/>
  <c r="Q13" i="12"/>
  <c r="S13" i="12" s="1"/>
  <c r="O13" i="12"/>
  <c r="X13" i="12" s="1"/>
  <c r="N13" i="12"/>
  <c r="J13" i="12"/>
  <c r="S12" i="12"/>
  <c r="R12" i="12"/>
  <c r="Q12" i="12"/>
  <c r="O12" i="12"/>
  <c r="X12" i="12" s="1"/>
  <c r="N12" i="12"/>
  <c r="L12" i="12"/>
  <c r="K12" i="12"/>
  <c r="M12" i="12" s="1"/>
  <c r="L16" i="12" s="1"/>
  <c r="U13" i="12" s="1"/>
  <c r="Q11" i="12"/>
  <c r="N11" i="12"/>
  <c r="K11" i="12"/>
  <c r="H11" i="12"/>
  <c r="I8" i="12"/>
  <c r="U4" i="12" s="1"/>
  <c r="X7" i="12"/>
  <c r="W7" i="12"/>
  <c r="AB7" i="12" s="1"/>
  <c r="P7" i="12"/>
  <c r="M7" i="12"/>
  <c r="J7" i="12"/>
  <c r="R6" i="12"/>
  <c r="X6" i="12" s="1"/>
  <c r="Q6" i="12"/>
  <c r="M6" i="12"/>
  <c r="J6" i="12"/>
  <c r="R5" i="12"/>
  <c r="X5" i="12" s="1"/>
  <c r="Q5" i="12"/>
  <c r="S5" i="12" s="1"/>
  <c r="O5" i="12"/>
  <c r="N5" i="12"/>
  <c r="J5" i="12"/>
  <c r="J8" i="12" s="1"/>
  <c r="T4" i="12"/>
  <c r="S4" i="12"/>
  <c r="R4" i="12"/>
  <c r="Q4" i="12"/>
  <c r="O4" i="12"/>
  <c r="X4" i="12" s="1"/>
  <c r="N4" i="12"/>
  <c r="L4" i="12"/>
  <c r="K4" i="12"/>
  <c r="M4" i="12" s="1"/>
  <c r="Q3" i="12"/>
  <c r="N3" i="12"/>
  <c r="K3" i="12"/>
  <c r="H3" i="12"/>
  <c r="K76" i="10"/>
  <c r="T72" i="10"/>
  <c r="T81" i="10" s="1"/>
  <c r="K69" i="10"/>
  <c r="K62" i="10"/>
  <c r="T58" i="10"/>
  <c r="T82" i="10" s="1"/>
  <c r="K55" i="10"/>
  <c r="L32" i="10"/>
  <c r="U29" i="10" s="1"/>
  <c r="H32" i="10"/>
  <c r="V28" i="10" s="1"/>
  <c r="X31" i="10"/>
  <c r="W31" i="10"/>
  <c r="P31" i="10"/>
  <c r="M31" i="10"/>
  <c r="J31" i="10"/>
  <c r="R30" i="10"/>
  <c r="X30" i="10" s="1"/>
  <c r="Q30" i="10"/>
  <c r="M30" i="10"/>
  <c r="J30" i="10"/>
  <c r="R29" i="10"/>
  <c r="X29" i="10" s="1"/>
  <c r="Q29" i="10"/>
  <c r="S29" i="10" s="1"/>
  <c r="O29" i="10"/>
  <c r="N29" i="10"/>
  <c r="P29" i="10" s="1"/>
  <c r="J29" i="10"/>
  <c r="W28" i="10"/>
  <c r="S28" i="10"/>
  <c r="R28" i="10"/>
  <c r="Q28" i="10"/>
  <c r="O28" i="10"/>
  <c r="P28" i="10" s="1"/>
  <c r="N28" i="10"/>
  <c r="L28" i="10"/>
  <c r="K28" i="10"/>
  <c r="M28" i="10" s="1"/>
  <c r="Q27" i="10"/>
  <c r="N27" i="10"/>
  <c r="K27" i="10"/>
  <c r="H27" i="10"/>
  <c r="P24" i="10"/>
  <c r="T22" i="10" s="1"/>
  <c r="X23" i="10"/>
  <c r="W23" i="10"/>
  <c r="P23" i="10"/>
  <c r="M23" i="10"/>
  <c r="Z23" i="10" s="1"/>
  <c r="J23" i="10"/>
  <c r="R22" i="10"/>
  <c r="X22" i="10" s="1"/>
  <c r="Q22" i="10"/>
  <c r="M22" i="10"/>
  <c r="J22" i="10"/>
  <c r="R21" i="10"/>
  <c r="X21" i="10" s="1"/>
  <c r="Q21" i="10"/>
  <c r="S21" i="10" s="1"/>
  <c r="O21" i="10"/>
  <c r="N21" i="10"/>
  <c r="P21" i="10" s="1"/>
  <c r="J21" i="10"/>
  <c r="S20" i="10"/>
  <c r="R20" i="10"/>
  <c r="Q20" i="10"/>
  <c r="O20" i="10"/>
  <c r="P20" i="10" s="1"/>
  <c r="N20" i="10"/>
  <c r="L20" i="10"/>
  <c r="X20" i="10" s="1"/>
  <c r="K20" i="10"/>
  <c r="M20" i="10" s="1"/>
  <c r="Q19" i="10"/>
  <c r="N19" i="10"/>
  <c r="K19" i="10"/>
  <c r="H19" i="10"/>
  <c r="H16" i="10"/>
  <c r="V12" i="10" s="1"/>
  <c r="X15" i="10"/>
  <c r="W15" i="10"/>
  <c r="P15" i="10"/>
  <c r="M15" i="10"/>
  <c r="Z15" i="10" s="1"/>
  <c r="J15" i="10"/>
  <c r="R14" i="10"/>
  <c r="X14" i="10" s="1"/>
  <c r="Q14" i="10"/>
  <c r="M14" i="10"/>
  <c r="J14" i="10"/>
  <c r="R13" i="10"/>
  <c r="X13" i="10" s="1"/>
  <c r="Q13" i="10"/>
  <c r="O13" i="10"/>
  <c r="N13" i="10"/>
  <c r="J13" i="10"/>
  <c r="X12" i="10"/>
  <c r="W12" i="10"/>
  <c r="AB12" i="10" s="1"/>
  <c r="S12" i="10"/>
  <c r="R12" i="10"/>
  <c r="Q12" i="10"/>
  <c r="O12" i="10"/>
  <c r="P12" i="10" s="1"/>
  <c r="N12" i="10"/>
  <c r="L12" i="10"/>
  <c r="K12" i="10"/>
  <c r="Q11" i="10"/>
  <c r="N11" i="10"/>
  <c r="K11" i="10"/>
  <c r="H11" i="10"/>
  <c r="I8" i="10"/>
  <c r="U4" i="10" s="1"/>
  <c r="H8" i="10"/>
  <c r="V4" i="10" s="1"/>
  <c r="X7" i="10"/>
  <c r="W7" i="10"/>
  <c r="Y7" i="10" s="1"/>
  <c r="AA7" i="10" s="1"/>
  <c r="P7" i="10"/>
  <c r="M7" i="10"/>
  <c r="J7" i="10"/>
  <c r="Z7" i="10" s="1"/>
  <c r="R6" i="10"/>
  <c r="X6" i="10" s="1"/>
  <c r="Q6" i="10"/>
  <c r="M6" i="10"/>
  <c r="J6" i="10"/>
  <c r="R5" i="10"/>
  <c r="Q5" i="10"/>
  <c r="O5" i="10"/>
  <c r="X5" i="10" s="1"/>
  <c r="N5" i="10"/>
  <c r="J5" i="10"/>
  <c r="J8" i="10" s="1"/>
  <c r="T4" i="10" s="1"/>
  <c r="X4" i="10"/>
  <c r="W4" i="10"/>
  <c r="AB4" i="10" s="1"/>
  <c r="S4" i="10"/>
  <c r="R4" i="10"/>
  <c r="Q4" i="10"/>
  <c r="O4" i="10"/>
  <c r="P4" i="10" s="1"/>
  <c r="N4" i="10"/>
  <c r="L4" i="10"/>
  <c r="K4" i="10"/>
  <c r="Q3" i="10"/>
  <c r="N3" i="10"/>
  <c r="K3" i="10"/>
  <c r="H3" i="10"/>
  <c r="K76" i="8"/>
  <c r="T72" i="8"/>
  <c r="T81" i="8" s="1"/>
  <c r="K69" i="8"/>
  <c r="K62" i="8"/>
  <c r="T58" i="8" s="1"/>
  <c r="T82" i="8" s="1"/>
  <c r="K55" i="8"/>
  <c r="X31" i="8"/>
  <c r="W31" i="8"/>
  <c r="Y31" i="8" s="1"/>
  <c r="AA31" i="8" s="1"/>
  <c r="P31" i="8"/>
  <c r="M31" i="8"/>
  <c r="J31" i="8"/>
  <c r="Z31" i="8" s="1"/>
  <c r="R30" i="8"/>
  <c r="X30" i="8" s="1"/>
  <c r="Q30" i="8"/>
  <c r="W30" i="8" s="1"/>
  <c r="M30" i="8"/>
  <c r="J30" i="8"/>
  <c r="R29" i="8"/>
  <c r="Q29" i="8"/>
  <c r="S29" i="8" s="1"/>
  <c r="O29" i="8"/>
  <c r="X29" i="8" s="1"/>
  <c r="N29" i="8"/>
  <c r="P29" i="8" s="1"/>
  <c r="J29" i="8"/>
  <c r="H32" i="8" s="1"/>
  <c r="V28" i="8" s="1"/>
  <c r="S28" i="8"/>
  <c r="R28" i="8"/>
  <c r="Q28" i="8"/>
  <c r="O28" i="8"/>
  <c r="N28" i="8"/>
  <c r="P28" i="8" s="1"/>
  <c r="L28" i="8"/>
  <c r="X28" i="8" s="1"/>
  <c r="K28" i="8"/>
  <c r="M28" i="8" s="1"/>
  <c r="Q27" i="8"/>
  <c r="N27" i="8"/>
  <c r="K27" i="8"/>
  <c r="H27" i="8"/>
  <c r="X23" i="8"/>
  <c r="W23" i="8"/>
  <c r="Y23" i="8" s="1"/>
  <c r="AA23" i="8" s="1"/>
  <c r="P23" i="8"/>
  <c r="M23" i="8"/>
  <c r="J23" i="8"/>
  <c r="Z23" i="8" s="1"/>
  <c r="X22" i="8"/>
  <c r="R22" i="8"/>
  <c r="Q22" i="8"/>
  <c r="W22" i="8" s="1"/>
  <c r="M22" i="8"/>
  <c r="J22" i="8"/>
  <c r="R21" i="8"/>
  <c r="Q21" i="8"/>
  <c r="W21" i="8" s="1"/>
  <c r="O21" i="8"/>
  <c r="X21" i="8" s="1"/>
  <c r="N21" i="8"/>
  <c r="J21" i="8"/>
  <c r="J24" i="8" s="1"/>
  <c r="T20" i="8" s="1"/>
  <c r="S20" i="8"/>
  <c r="R20" i="8"/>
  <c r="Q20" i="8"/>
  <c r="O20" i="8"/>
  <c r="N20" i="8"/>
  <c r="P20" i="8" s="1"/>
  <c r="L20" i="8"/>
  <c r="X20" i="8" s="1"/>
  <c r="K20" i="8"/>
  <c r="M20" i="8" s="1"/>
  <c r="Q19" i="8"/>
  <c r="N19" i="8"/>
  <c r="K19" i="8"/>
  <c r="H19" i="8"/>
  <c r="X15" i="8"/>
  <c r="W15" i="8"/>
  <c r="Y15" i="8" s="1"/>
  <c r="AA15" i="8" s="1"/>
  <c r="P15" i="8"/>
  <c r="M15" i="8"/>
  <c r="J15" i="8"/>
  <c r="Z15" i="8" s="1"/>
  <c r="X14" i="8"/>
  <c r="R14" i="8"/>
  <c r="Q14" i="8"/>
  <c r="W14" i="8" s="1"/>
  <c r="M14" i="8"/>
  <c r="J14" i="8"/>
  <c r="R13" i="8"/>
  <c r="Q13" i="8"/>
  <c r="S13" i="8" s="1"/>
  <c r="O13" i="8"/>
  <c r="X13" i="8" s="1"/>
  <c r="N13" i="8"/>
  <c r="P13" i="8" s="1"/>
  <c r="J13" i="8"/>
  <c r="J16" i="8" s="1"/>
  <c r="T12" i="8" s="1"/>
  <c r="S12" i="8"/>
  <c r="R12" i="8"/>
  <c r="Q12" i="8"/>
  <c r="O12" i="8"/>
  <c r="P12" i="8" s="1"/>
  <c r="N12" i="8"/>
  <c r="L12" i="8"/>
  <c r="X12" i="8" s="1"/>
  <c r="K12" i="8"/>
  <c r="W12" i="8" s="1"/>
  <c r="Q11" i="8"/>
  <c r="N11" i="8"/>
  <c r="K11" i="8"/>
  <c r="H11" i="8"/>
  <c r="X7" i="8"/>
  <c r="W7" i="8"/>
  <c r="Y7" i="8" s="1"/>
  <c r="AA7" i="8" s="1"/>
  <c r="P7" i="8"/>
  <c r="M7" i="8"/>
  <c r="J7" i="8"/>
  <c r="Z7" i="8" s="1"/>
  <c r="X6" i="8"/>
  <c r="R6" i="8"/>
  <c r="Q6" i="8"/>
  <c r="W6" i="8" s="1"/>
  <c r="M6" i="8"/>
  <c r="J6" i="8"/>
  <c r="X5" i="8"/>
  <c r="R5" i="8"/>
  <c r="Q5" i="8"/>
  <c r="W5" i="8" s="1"/>
  <c r="P5" i="8"/>
  <c r="O5" i="8"/>
  <c r="N5" i="8"/>
  <c r="J5" i="8"/>
  <c r="J8" i="8" s="1"/>
  <c r="T4" i="8" s="1"/>
  <c r="S4" i="8"/>
  <c r="R4" i="8"/>
  <c r="Q4" i="8"/>
  <c r="O4" i="8"/>
  <c r="N4" i="8"/>
  <c r="P4" i="8" s="1"/>
  <c r="L4" i="8"/>
  <c r="X4" i="8" s="1"/>
  <c r="K4" i="8"/>
  <c r="M4" i="8" s="1"/>
  <c r="Q3" i="8"/>
  <c r="N3" i="8"/>
  <c r="K3" i="8"/>
  <c r="H3" i="8"/>
  <c r="K76" i="6"/>
  <c r="T72" i="6"/>
  <c r="T81" i="6" s="1"/>
  <c r="K69" i="6"/>
  <c r="K62" i="6"/>
  <c r="T58" i="6" s="1"/>
  <c r="T82" i="6" s="1"/>
  <c r="K55" i="6"/>
  <c r="X31" i="6"/>
  <c r="W31" i="6"/>
  <c r="Y31" i="6" s="1"/>
  <c r="AA31" i="6" s="1"/>
  <c r="P31" i="6"/>
  <c r="M31" i="6"/>
  <c r="J31" i="6"/>
  <c r="Z31" i="6" s="1"/>
  <c r="X30" i="6"/>
  <c r="R30" i="6"/>
  <c r="Q30" i="6"/>
  <c r="W30" i="6" s="1"/>
  <c r="M30" i="6"/>
  <c r="J30" i="6"/>
  <c r="R29" i="6"/>
  <c r="Q29" i="6"/>
  <c r="W29" i="6" s="1"/>
  <c r="O29" i="6"/>
  <c r="X29" i="6" s="1"/>
  <c r="N29" i="6"/>
  <c r="J29" i="6"/>
  <c r="J32" i="6" s="1"/>
  <c r="T28" i="6" s="1"/>
  <c r="S28" i="6"/>
  <c r="R28" i="6"/>
  <c r="Q28" i="6"/>
  <c r="O28" i="6"/>
  <c r="N28" i="6"/>
  <c r="P28" i="6" s="1"/>
  <c r="L28" i="6"/>
  <c r="X28" i="6" s="1"/>
  <c r="K28" i="6"/>
  <c r="W28" i="6" s="1"/>
  <c r="Q27" i="6"/>
  <c r="N27" i="6"/>
  <c r="K27" i="6"/>
  <c r="H27" i="6"/>
  <c r="X23" i="6"/>
  <c r="W23" i="6"/>
  <c r="Y23" i="6" s="1"/>
  <c r="AA23" i="6" s="1"/>
  <c r="P23" i="6"/>
  <c r="M23" i="6"/>
  <c r="J23" i="6"/>
  <c r="Z23" i="6" s="1"/>
  <c r="X22" i="6"/>
  <c r="R22" i="6"/>
  <c r="Q22" i="6"/>
  <c r="W22" i="6" s="1"/>
  <c r="M22" i="6"/>
  <c r="J22" i="6"/>
  <c r="R21" i="6"/>
  <c r="Q21" i="6"/>
  <c r="W21" i="6" s="1"/>
  <c r="O21" i="6"/>
  <c r="X21" i="6" s="1"/>
  <c r="N21" i="6"/>
  <c r="J21" i="6"/>
  <c r="J24" i="6" s="1"/>
  <c r="T20" i="6" s="1"/>
  <c r="S20" i="6"/>
  <c r="R20" i="6"/>
  <c r="Q20" i="6"/>
  <c r="O20" i="6"/>
  <c r="N20" i="6"/>
  <c r="P20" i="6" s="1"/>
  <c r="L20" i="6"/>
  <c r="X20" i="6" s="1"/>
  <c r="K20" i="6"/>
  <c r="W20" i="6" s="1"/>
  <c r="Q19" i="6"/>
  <c r="N19" i="6"/>
  <c r="K19" i="6"/>
  <c r="H19" i="6"/>
  <c r="X15" i="6"/>
  <c r="W15" i="6"/>
  <c r="Y15" i="6" s="1"/>
  <c r="AA15" i="6" s="1"/>
  <c r="P15" i="6"/>
  <c r="M15" i="6"/>
  <c r="J15" i="6"/>
  <c r="Z15" i="6" s="1"/>
  <c r="X14" i="6"/>
  <c r="R14" i="6"/>
  <c r="Q14" i="6"/>
  <c r="W14" i="6" s="1"/>
  <c r="M14" i="6"/>
  <c r="J14" i="6"/>
  <c r="R13" i="6"/>
  <c r="Q13" i="6"/>
  <c r="W13" i="6" s="1"/>
  <c r="O13" i="6"/>
  <c r="X13" i="6" s="1"/>
  <c r="N13" i="6"/>
  <c r="J13" i="6"/>
  <c r="H16" i="6" s="1"/>
  <c r="V12" i="6" s="1"/>
  <c r="S12" i="6"/>
  <c r="R12" i="6"/>
  <c r="Q12" i="6"/>
  <c r="O12" i="6"/>
  <c r="N12" i="6"/>
  <c r="P12" i="6" s="1"/>
  <c r="L12" i="6"/>
  <c r="X12" i="6" s="1"/>
  <c r="K12" i="6"/>
  <c r="W12" i="6" s="1"/>
  <c r="Q11" i="6"/>
  <c r="N11" i="6"/>
  <c r="K11" i="6"/>
  <c r="H11" i="6"/>
  <c r="X7" i="6"/>
  <c r="W7" i="6"/>
  <c r="Y7" i="6" s="1"/>
  <c r="AA7" i="6" s="1"/>
  <c r="P7" i="6"/>
  <c r="M7" i="6"/>
  <c r="J7" i="6"/>
  <c r="Z7" i="6" s="1"/>
  <c r="R6" i="6"/>
  <c r="X6" i="6" s="1"/>
  <c r="Q6" i="6"/>
  <c r="M6" i="6"/>
  <c r="J6" i="6"/>
  <c r="R5" i="6"/>
  <c r="Q5" i="6"/>
  <c r="O5" i="6"/>
  <c r="X5" i="6" s="1"/>
  <c r="N5" i="6"/>
  <c r="P5" i="6" s="1"/>
  <c r="J5" i="6"/>
  <c r="W4" i="6"/>
  <c r="S4" i="6"/>
  <c r="R4" i="6"/>
  <c r="Q4" i="6"/>
  <c r="O4" i="6"/>
  <c r="N4" i="6"/>
  <c r="P4" i="6" s="1"/>
  <c r="L4" i="6"/>
  <c r="K4" i="6"/>
  <c r="M4" i="6" s="1"/>
  <c r="Q3" i="6"/>
  <c r="N3" i="6"/>
  <c r="K3" i="6"/>
  <c r="H3" i="6"/>
  <c r="K76" i="4"/>
  <c r="T72" i="4"/>
  <c r="T81" i="4" s="1"/>
  <c r="K69" i="4"/>
  <c r="K62" i="4"/>
  <c r="T58" i="4"/>
  <c r="T82" i="4" s="1"/>
  <c r="K55" i="4"/>
  <c r="L32" i="4"/>
  <c r="U29" i="4" s="1"/>
  <c r="H32" i="4"/>
  <c r="V28" i="4" s="1"/>
  <c r="X31" i="4"/>
  <c r="W31" i="4"/>
  <c r="P31" i="4"/>
  <c r="M31" i="4"/>
  <c r="J31" i="4"/>
  <c r="R30" i="4"/>
  <c r="X30" i="4" s="1"/>
  <c r="Q30" i="4"/>
  <c r="M30" i="4"/>
  <c r="J30" i="4"/>
  <c r="R29" i="4"/>
  <c r="X29" i="4" s="1"/>
  <c r="Q29" i="4"/>
  <c r="S29" i="4" s="1"/>
  <c r="O29" i="4"/>
  <c r="N29" i="4"/>
  <c r="P29" i="4" s="1"/>
  <c r="J29" i="4"/>
  <c r="W28" i="4"/>
  <c r="S28" i="4"/>
  <c r="R28" i="4"/>
  <c r="Q28" i="4"/>
  <c r="O28" i="4"/>
  <c r="P28" i="4" s="1"/>
  <c r="N28" i="4"/>
  <c r="L28" i="4"/>
  <c r="K28" i="4"/>
  <c r="M28" i="4" s="1"/>
  <c r="Q27" i="4"/>
  <c r="N27" i="4"/>
  <c r="K27" i="4"/>
  <c r="H27" i="4"/>
  <c r="P24" i="4"/>
  <c r="T22" i="4" s="1"/>
  <c r="X23" i="4"/>
  <c r="W23" i="4"/>
  <c r="P23" i="4"/>
  <c r="M23" i="4"/>
  <c r="Z23" i="4" s="1"/>
  <c r="J23" i="4"/>
  <c r="R22" i="4"/>
  <c r="X22" i="4" s="1"/>
  <c r="Q22" i="4"/>
  <c r="M22" i="4"/>
  <c r="J22" i="4"/>
  <c r="R21" i="4"/>
  <c r="X21" i="4" s="1"/>
  <c r="Q21" i="4"/>
  <c r="S21" i="4" s="1"/>
  <c r="O21" i="4"/>
  <c r="N21" i="4"/>
  <c r="P21" i="4" s="1"/>
  <c r="J21" i="4"/>
  <c r="H24" i="4" s="1"/>
  <c r="V20" i="4" s="1"/>
  <c r="S20" i="4"/>
  <c r="R20" i="4"/>
  <c r="Q20" i="4"/>
  <c r="O20" i="4"/>
  <c r="P20" i="4" s="1"/>
  <c r="N20" i="4"/>
  <c r="L20" i="4"/>
  <c r="X20" i="4" s="1"/>
  <c r="K20" i="4"/>
  <c r="M20" i="4" s="1"/>
  <c r="Q19" i="4"/>
  <c r="N19" i="4"/>
  <c r="K19" i="4"/>
  <c r="H19" i="4"/>
  <c r="AB15" i="4"/>
  <c r="X15" i="4"/>
  <c r="W15" i="4"/>
  <c r="P15" i="4"/>
  <c r="M15" i="4"/>
  <c r="J15" i="4"/>
  <c r="R14" i="4"/>
  <c r="X14" i="4" s="1"/>
  <c r="Q14" i="4"/>
  <c r="M14" i="4"/>
  <c r="J14" i="4"/>
  <c r="R13" i="4"/>
  <c r="Q13" i="4"/>
  <c r="S13" i="4" s="1"/>
  <c r="O13" i="4"/>
  <c r="N13" i="4"/>
  <c r="J13" i="4"/>
  <c r="J16" i="4" s="1"/>
  <c r="T12" i="4"/>
  <c r="S12" i="4"/>
  <c r="R12" i="4"/>
  <c r="Q12" i="4"/>
  <c r="P12" i="4"/>
  <c r="O12" i="4"/>
  <c r="N12" i="4"/>
  <c r="L12" i="4"/>
  <c r="X12" i="4" s="1"/>
  <c r="K12" i="4"/>
  <c r="M12" i="4" s="1"/>
  <c r="Q11" i="4"/>
  <c r="N11" i="4"/>
  <c r="K11" i="4"/>
  <c r="H11" i="4"/>
  <c r="AB7" i="4"/>
  <c r="X7" i="4"/>
  <c r="W7" i="4"/>
  <c r="P7" i="4"/>
  <c r="M7" i="4"/>
  <c r="J7" i="4"/>
  <c r="R6" i="4"/>
  <c r="X6" i="4" s="1"/>
  <c r="Q6" i="4"/>
  <c r="M6" i="4"/>
  <c r="J6" i="4"/>
  <c r="R5" i="4"/>
  <c r="Q5" i="4"/>
  <c r="S5" i="4" s="1"/>
  <c r="O5" i="4"/>
  <c r="N5" i="4"/>
  <c r="J5" i="4"/>
  <c r="J8" i="4" s="1"/>
  <c r="T4" i="4"/>
  <c r="S4" i="4"/>
  <c r="R4" i="4"/>
  <c r="Q4" i="4"/>
  <c r="P4" i="4"/>
  <c r="O4" i="4"/>
  <c r="N4" i="4"/>
  <c r="L4" i="4"/>
  <c r="X4" i="4" s="1"/>
  <c r="K4" i="4"/>
  <c r="M4" i="4" s="1"/>
  <c r="Q3" i="4"/>
  <c r="N3" i="4"/>
  <c r="K3" i="4"/>
  <c r="H3" i="4"/>
  <c r="K76" i="2"/>
  <c r="T72" i="2"/>
  <c r="T81" i="2" s="1"/>
  <c r="K69" i="2"/>
  <c r="K62" i="2"/>
  <c r="T58" i="2" s="1"/>
  <c r="T82" i="2" s="1"/>
  <c r="K55" i="2"/>
  <c r="X31" i="2"/>
  <c r="W31" i="2"/>
  <c r="Y31" i="2" s="1"/>
  <c r="AA31" i="2" s="1"/>
  <c r="P31" i="2"/>
  <c r="M31" i="2"/>
  <c r="J31" i="2"/>
  <c r="Z31" i="2" s="1"/>
  <c r="X30" i="2"/>
  <c r="R30" i="2"/>
  <c r="Q30" i="2"/>
  <c r="W30" i="2" s="1"/>
  <c r="M30" i="2"/>
  <c r="J30" i="2"/>
  <c r="R29" i="2"/>
  <c r="Q29" i="2"/>
  <c r="W29" i="2" s="1"/>
  <c r="O29" i="2"/>
  <c r="X29" i="2" s="1"/>
  <c r="N29" i="2"/>
  <c r="J29" i="2"/>
  <c r="J32" i="2" s="1"/>
  <c r="T28" i="2" s="1"/>
  <c r="S28" i="2"/>
  <c r="R28" i="2"/>
  <c r="Q28" i="2"/>
  <c r="O28" i="2"/>
  <c r="N28" i="2"/>
  <c r="P28" i="2" s="1"/>
  <c r="L28" i="2"/>
  <c r="X28" i="2" s="1"/>
  <c r="K28" i="2"/>
  <c r="M28" i="2" s="1"/>
  <c r="Q27" i="2"/>
  <c r="N27" i="2"/>
  <c r="K27" i="2"/>
  <c r="H27" i="2"/>
  <c r="X23" i="2"/>
  <c r="W23" i="2"/>
  <c r="Y23" i="2" s="1"/>
  <c r="AA23" i="2" s="1"/>
  <c r="P23" i="2"/>
  <c r="M23" i="2"/>
  <c r="J23" i="2"/>
  <c r="Z23" i="2" s="1"/>
  <c r="X22" i="2"/>
  <c r="R22" i="2"/>
  <c r="Q22" i="2"/>
  <c r="W22" i="2" s="1"/>
  <c r="M22" i="2"/>
  <c r="J22" i="2"/>
  <c r="R21" i="2"/>
  <c r="Q21" i="2"/>
  <c r="W21" i="2" s="1"/>
  <c r="O21" i="2"/>
  <c r="X21" i="2" s="1"/>
  <c r="N21" i="2"/>
  <c r="J21" i="2"/>
  <c r="J24" i="2" s="1"/>
  <c r="T20" i="2" s="1"/>
  <c r="S20" i="2"/>
  <c r="R20" i="2"/>
  <c r="Q20" i="2"/>
  <c r="O20" i="2"/>
  <c r="N20" i="2"/>
  <c r="P20" i="2" s="1"/>
  <c r="L20" i="2"/>
  <c r="X20" i="2" s="1"/>
  <c r="K20" i="2"/>
  <c r="M20" i="2" s="1"/>
  <c r="Q19" i="2"/>
  <c r="N19" i="2"/>
  <c r="K19" i="2"/>
  <c r="H19" i="2"/>
  <c r="X15" i="2"/>
  <c r="W15" i="2"/>
  <c r="Y15" i="2" s="1"/>
  <c r="AA15" i="2" s="1"/>
  <c r="P15" i="2"/>
  <c r="M15" i="2"/>
  <c r="J15" i="2"/>
  <c r="Z15" i="2" s="1"/>
  <c r="X14" i="2"/>
  <c r="R14" i="2"/>
  <c r="Q14" i="2"/>
  <c r="M14" i="2"/>
  <c r="J14" i="2"/>
  <c r="R13" i="2"/>
  <c r="Q13" i="2"/>
  <c r="O13" i="2"/>
  <c r="X13" i="2" s="1"/>
  <c r="N13" i="2"/>
  <c r="J13" i="2"/>
  <c r="S12" i="2"/>
  <c r="R12" i="2"/>
  <c r="Q12" i="2"/>
  <c r="O12" i="2"/>
  <c r="N12" i="2"/>
  <c r="P12" i="2" s="1"/>
  <c r="L12" i="2"/>
  <c r="X12" i="2" s="1"/>
  <c r="K12" i="2"/>
  <c r="M12" i="2" s="1"/>
  <c r="Q11" i="2"/>
  <c r="N11" i="2"/>
  <c r="K11" i="2"/>
  <c r="H11" i="2"/>
  <c r="H8" i="2"/>
  <c r="V4" i="2" s="1"/>
  <c r="X7" i="2"/>
  <c r="W7" i="2"/>
  <c r="P7" i="2"/>
  <c r="M7" i="2"/>
  <c r="J7" i="2"/>
  <c r="X6" i="2"/>
  <c r="R6" i="2"/>
  <c r="Q6" i="2"/>
  <c r="M6" i="2"/>
  <c r="J6" i="2"/>
  <c r="R5" i="2"/>
  <c r="Q5" i="2"/>
  <c r="O5" i="2"/>
  <c r="X5" i="2" s="1"/>
  <c r="N5" i="2"/>
  <c r="J5" i="2"/>
  <c r="W4" i="2"/>
  <c r="S4" i="2"/>
  <c r="R4" i="2"/>
  <c r="Q4" i="2"/>
  <c r="O4" i="2"/>
  <c r="N4" i="2"/>
  <c r="P4" i="2" s="1"/>
  <c r="L4" i="2"/>
  <c r="K4" i="2"/>
  <c r="M4" i="2" s="1"/>
  <c r="Q3" i="2"/>
  <c r="N3" i="2"/>
  <c r="K3" i="2"/>
  <c r="H3" i="2"/>
  <c r="K76" i="13"/>
  <c r="T72" i="13"/>
  <c r="T81" i="13" s="1"/>
  <c r="K69" i="13"/>
  <c r="K62" i="13"/>
  <c r="T58" i="13" s="1"/>
  <c r="T82" i="13" s="1"/>
  <c r="K55" i="13"/>
  <c r="X31" i="13"/>
  <c r="W31" i="13"/>
  <c r="Y31" i="13" s="1"/>
  <c r="AA31" i="13" s="1"/>
  <c r="P31" i="13"/>
  <c r="M31" i="13"/>
  <c r="J31" i="13"/>
  <c r="Z31" i="13" s="1"/>
  <c r="X30" i="13"/>
  <c r="R30" i="13"/>
  <c r="Q30" i="13"/>
  <c r="W30" i="13" s="1"/>
  <c r="M30" i="13"/>
  <c r="J30" i="13"/>
  <c r="R29" i="13"/>
  <c r="Q29" i="13"/>
  <c r="W29" i="13" s="1"/>
  <c r="O29" i="13"/>
  <c r="X29" i="13" s="1"/>
  <c r="N29" i="13"/>
  <c r="J29" i="13"/>
  <c r="J32" i="13" s="1"/>
  <c r="T28" i="13" s="1"/>
  <c r="S28" i="13"/>
  <c r="R28" i="13"/>
  <c r="Q28" i="13"/>
  <c r="O28" i="13"/>
  <c r="N28" i="13"/>
  <c r="P28" i="13" s="1"/>
  <c r="L28" i="13"/>
  <c r="X28" i="13" s="1"/>
  <c r="K28" i="13"/>
  <c r="W28" i="13" s="1"/>
  <c r="Q27" i="13"/>
  <c r="N27" i="13"/>
  <c r="K27" i="13"/>
  <c r="H27" i="13"/>
  <c r="X23" i="13"/>
  <c r="W23" i="13"/>
  <c r="Y23" i="13" s="1"/>
  <c r="AA23" i="13" s="1"/>
  <c r="P23" i="13"/>
  <c r="M23" i="13"/>
  <c r="J23" i="13"/>
  <c r="Z23" i="13" s="1"/>
  <c r="X22" i="13"/>
  <c r="R22" i="13"/>
  <c r="Q22" i="13"/>
  <c r="W22" i="13" s="1"/>
  <c r="M22" i="13"/>
  <c r="J22" i="13"/>
  <c r="R21" i="13"/>
  <c r="Q21" i="13"/>
  <c r="W21" i="13" s="1"/>
  <c r="O21" i="13"/>
  <c r="X21" i="13" s="1"/>
  <c r="N21" i="13"/>
  <c r="J21" i="13"/>
  <c r="H24" i="13" s="1"/>
  <c r="V20" i="13" s="1"/>
  <c r="S20" i="13"/>
  <c r="R20" i="13"/>
  <c r="Q20" i="13"/>
  <c r="O20" i="13"/>
  <c r="N20" i="13"/>
  <c r="P20" i="13" s="1"/>
  <c r="L20" i="13"/>
  <c r="X20" i="13" s="1"/>
  <c r="K20" i="13"/>
  <c r="M20" i="13" s="1"/>
  <c r="Q19" i="13"/>
  <c r="N19" i="13"/>
  <c r="K19" i="13"/>
  <c r="H19" i="13"/>
  <c r="X15" i="13"/>
  <c r="W15" i="13"/>
  <c r="Y15" i="13" s="1"/>
  <c r="AA15" i="13" s="1"/>
  <c r="P15" i="13"/>
  <c r="M15" i="13"/>
  <c r="J15" i="13"/>
  <c r="Z15" i="13" s="1"/>
  <c r="X14" i="13"/>
  <c r="R14" i="13"/>
  <c r="Q14" i="13"/>
  <c r="W14" i="13" s="1"/>
  <c r="M14" i="13"/>
  <c r="J14" i="13"/>
  <c r="R13" i="13"/>
  <c r="Q13" i="13"/>
  <c r="W13" i="13" s="1"/>
  <c r="O13" i="13"/>
  <c r="X13" i="13" s="1"/>
  <c r="N13" i="13"/>
  <c r="J13" i="13"/>
  <c r="J16" i="13" s="1"/>
  <c r="T12" i="13" s="1"/>
  <c r="S12" i="13"/>
  <c r="R12" i="13"/>
  <c r="Q12" i="13"/>
  <c r="O12" i="13"/>
  <c r="N12" i="13"/>
  <c r="P12" i="13" s="1"/>
  <c r="L12" i="13"/>
  <c r="X12" i="13" s="1"/>
  <c r="K12" i="13"/>
  <c r="W12" i="13" s="1"/>
  <c r="Q11" i="13"/>
  <c r="N11" i="13"/>
  <c r="K11" i="13"/>
  <c r="H11" i="13"/>
  <c r="X7" i="13"/>
  <c r="W7" i="13"/>
  <c r="Y7" i="13" s="1"/>
  <c r="AA7" i="13" s="1"/>
  <c r="P7" i="13"/>
  <c r="M7" i="13"/>
  <c r="J7" i="13"/>
  <c r="Z7" i="13" s="1"/>
  <c r="X6" i="13"/>
  <c r="R6" i="13"/>
  <c r="Q6" i="13"/>
  <c r="W6" i="13" s="1"/>
  <c r="M6" i="13"/>
  <c r="J6" i="13"/>
  <c r="R5" i="13"/>
  <c r="Q5" i="13"/>
  <c r="W5" i="13" s="1"/>
  <c r="O5" i="13"/>
  <c r="X5" i="13" s="1"/>
  <c r="N5" i="13"/>
  <c r="J5" i="13"/>
  <c r="W4" i="13"/>
  <c r="S4" i="13"/>
  <c r="R4" i="13"/>
  <c r="Q4" i="13"/>
  <c r="O4" i="13"/>
  <c r="N4" i="13"/>
  <c r="L4" i="13"/>
  <c r="K4" i="13"/>
  <c r="M4" i="13" s="1"/>
  <c r="Q3" i="13"/>
  <c r="N3" i="13"/>
  <c r="K3" i="13"/>
  <c r="H3" i="13"/>
  <c r="K76" i="11"/>
  <c r="T72" i="11"/>
  <c r="T81" i="11" s="1"/>
  <c r="K69" i="11"/>
  <c r="K62" i="11"/>
  <c r="T58" i="11"/>
  <c r="T82" i="11" s="1"/>
  <c r="K55" i="11"/>
  <c r="L32" i="11"/>
  <c r="X31" i="11"/>
  <c r="W31" i="11"/>
  <c r="P31" i="11"/>
  <c r="M31" i="11"/>
  <c r="J31" i="11"/>
  <c r="R30" i="11"/>
  <c r="X30" i="11" s="1"/>
  <c r="Q30" i="11"/>
  <c r="M30" i="11"/>
  <c r="J30" i="11"/>
  <c r="U29" i="11"/>
  <c r="R29" i="11"/>
  <c r="X29" i="11" s="1"/>
  <c r="Q29" i="11"/>
  <c r="S29" i="11" s="1"/>
  <c r="O29" i="11"/>
  <c r="N29" i="11"/>
  <c r="P29" i="11" s="1"/>
  <c r="J29" i="11"/>
  <c r="W28" i="11"/>
  <c r="S28" i="11"/>
  <c r="R28" i="11"/>
  <c r="Q28" i="11"/>
  <c r="O28" i="11"/>
  <c r="P28" i="11" s="1"/>
  <c r="N28" i="11"/>
  <c r="L28" i="11"/>
  <c r="X28" i="11" s="1"/>
  <c r="K28" i="11"/>
  <c r="M28" i="11" s="1"/>
  <c r="Q27" i="11"/>
  <c r="N27" i="11"/>
  <c r="K27" i="11"/>
  <c r="H27" i="11"/>
  <c r="L24" i="11"/>
  <c r="H24" i="11"/>
  <c r="V20" i="11" s="1"/>
  <c r="X23" i="11"/>
  <c r="W23" i="11"/>
  <c r="P23" i="11"/>
  <c r="M23" i="11"/>
  <c r="J23" i="11"/>
  <c r="R22" i="11"/>
  <c r="X22" i="11" s="1"/>
  <c r="Q22" i="11"/>
  <c r="M22" i="11"/>
  <c r="J22" i="11"/>
  <c r="U21" i="11"/>
  <c r="R21" i="11"/>
  <c r="Q21" i="11"/>
  <c r="S21" i="11" s="1"/>
  <c r="O21" i="11"/>
  <c r="X21" i="11" s="1"/>
  <c r="N21" i="11"/>
  <c r="P21" i="11" s="1"/>
  <c r="J21" i="11"/>
  <c r="W20" i="11"/>
  <c r="S20" i="11"/>
  <c r="R20" i="11"/>
  <c r="Q20" i="11"/>
  <c r="O20" i="11"/>
  <c r="P20" i="11" s="1"/>
  <c r="P24" i="11" s="1"/>
  <c r="T22" i="11" s="1"/>
  <c r="N20" i="11"/>
  <c r="L20" i="11"/>
  <c r="K20" i="11"/>
  <c r="M20" i="11" s="1"/>
  <c r="Q19" i="11"/>
  <c r="N19" i="11"/>
  <c r="K19" i="11"/>
  <c r="H19" i="11"/>
  <c r="X15" i="11"/>
  <c r="W15" i="11"/>
  <c r="Y15" i="11" s="1"/>
  <c r="AA15" i="11" s="1"/>
  <c r="P15" i="11"/>
  <c r="M15" i="11"/>
  <c r="J15" i="11"/>
  <c r="Z15" i="11" s="1"/>
  <c r="R14" i="11"/>
  <c r="X14" i="11" s="1"/>
  <c r="Q14" i="11"/>
  <c r="M14" i="11"/>
  <c r="J14" i="11"/>
  <c r="R13" i="11"/>
  <c r="X13" i="11" s="1"/>
  <c r="Q13" i="11"/>
  <c r="O13" i="11"/>
  <c r="N13" i="11"/>
  <c r="J13" i="11"/>
  <c r="J16" i="11" s="1"/>
  <c r="T12" i="11" s="1"/>
  <c r="W12" i="11"/>
  <c r="AB12" i="11" s="1"/>
  <c r="S12" i="11"/>
  <c r="R12" i="11"/>
  <c r="Q12" i="11"/>
  <c r="O12" i="11"/>
  <c r="P12" i="11" s="1"/>
  <c r="N12" i="11"/>
  <c r="L12" i="11"/>
  <c r="X12" i="11" s="1"/>
  <c r="K12" i="11"/>
  <c r="Q11" i="11"/>
  <c r="N11" i="11"/>
  <c r="K11" i="11"/>
  <c r="H11" i="11"/>
  <c r="AB7" i="11"/>
  <c r="X7" i="11"/>
  <c r="W7" i="11"/>
  <c r="Y7" i="11" s="1"/>
  <c r="AA7" i="11" s="1"/>
  <c r="P7" i="11"/>
  <c r="M7" i="11"/>
  <c r="Z7" i="11" s="1"/>
  <c r="J7" i="11"/>
  <c r="R6" i="11"/>
  <c r="X6" i="11" s="1"/>
  <c r="Q6" i="11"/>
  <c r="M6" i="11"/>
  <c r="J6" i="11"/>
  <c r="R5" i="11"/>
  <c r="X5" i="11" s="1"/>
  <c r="Q5" i="11"/>
  <c r="O5" i="11"/>
  <c r="N5" i="11"/>
  <c r="J5" i="11"/>
  <c r="J8" i="11" s="1"/>
  <c r="T4" i="11" s="1"/>
  <c r="W4" i="11"/>
  <c r="AB4" i="11" s="1"/>
  <c r="S4" i="11"/>
  <c r="R4" i="11"/>
  <c r="Q4" i="11"/>
  <c r="O4" i="11"/>
  <c r="P4" i="11" s="1"/>
  <c r="N4" i="11"/>
  <c r="L4" i="11"/>
  <c r="X4" i="11" s="1"/>
  <c r="K4" i="11"/>
  <c r="Q3" i="11"/>
  <c r="N3" i="11"/>
  <c r="K3" i="11"/>
  <c r="H3" i="11"/>
  <c r="K76" i="9"/>
  <c r="T72" i="9"/>
  <c r="T81" i="9" s="1"/>
  <c r="K69" i="9"/>
  <c r="K62" i="9"/>
  <c r="T58" i="9"/>
  <c r="T82" i="9" s="1"/>
  <c r="K55" i="9"/>
  <c r="X31" i="9"/>
  <c r="W31" i="9"/>
  <c r="Y31" i="9" s="1"/>
  <c r="AA31" i="9" s="1"/>
  <c r="P31" i="9"/>
  <c r="M31" i="9"/>
  <c r="J31" i="9"/>
  <c r="Z31" i="9" s="1"/>
  <c r="R30" i="9"/>
  <c r="X30" i="9" s="1"/>
  <c r="Q30" i="9"/>
  <c r="W30" i="9" s="1"/>
  <c r="M30" i="9"/>
  <c r="J30" i="9"/>
  <c r="R29" i="9"/>
  <c r="Q29" i="9"/>
  <c r="S29" i="9" s="1"/>
  <c r="O29" i="9"/>
  <c r="X29" i="9" s="1"/>
  <c r="N29" i="9"/>
  <c r="P29" i="9" s="1"/>
  <c r="J29" i="9"/>
  <c r="J32" i="9" s="1"/>
  <c r="T28" i="9" s="1"/>
  <c r="S28" i="9"/>
  <c r="R28" i="9"/>
  <c r="Q28" i="9"/>
  <c r="O28" i="9"/>
  <c r="P28" i="9" s="1"/>
  <c r="N28" i="9"/>
  <c r="L28" i="9"/>
  <c r="X28" i="9" s="1"/>
  <c r="K28" i="9"/>
  <c r="W28" i="9" s="1"/>
  <c r="Q27" i="9"/>
  <c r="N27" i="9"/>
  <c r="K27" i="9"/>
  <c r="H27" i="9"/>
  <c r="X23" i="9"/>
  <c r="W23" i="9"/>
  <c r="Y23" i="9" s="1"/>
  <c r="AA23" i="9" s="1"/>
  <c r="P23" i="9"/>
  <c r="M23" i="9"/>
  <c r="J23" i="9"/>
  <c r="Z23" i="9" s="1"/>
  <c r="R22" i="9"/>
  <c r="X22" i="9" s="1"/>
  <c r="Q22" i="9"/>
  <c r="W22" i="9" s="1"/>
  <c r="M22" i="9"/>
  <c r="J22" i="9"/>
  <c r="R21" i="9"/>
  <c r="Q21" i="9"/>
  <c r="S21" i="9" s="1"/>
  <c r="O21" i="9"/>
  <c r="X21" i="9" s="1"/>
  <c r="N21" i="9"/>
  <c r="P21" i="9" s="1"/>
  <c r="J21" i="9"/>
  <c r="J24" i="9" s="1"/>
  <c r="T20" i="9" s="1"/>
  <c r="S20" i="9"/>
  <c r="R20" i="9"/>
  <c r="Q20" i="9"/>
  <c r="O20" i="9"/>
  <c r="P20" i="9" s="1"/>
  <c r="N20" i="9"/>
  <c r="L20" i="9"/>
  <c r="X20" i="9" s="1"/>
  <c r="K20" i="9"/>
  <c r="M20" i="9" s="1"/>
  <c r="Q19" i="9"/>
  <c r="N19" i="9"/>
  <c r="K19" i="9"/>
  <c r="H19" i="9"/>
  <c r="X15" i="9"/>
  <c r="W15" i="9"/>
  <c r="Y15" i="9" s="1"/>
  <c r="AA15" i="9" s="1"/>
  <c r="P15" i="9"/>
  <c r="M15" i="9"/>
  <c r="J15" i="9"/>
  <c r="Z15" i="9" s="1"/>
  <c r="R14" i="9"/>
  <c r="X14" i="9" s="1"/>
  <c r="Q14" i="9"/>
  <c r="W14" i="9" s="1"/>
  <c r="M14" i="9"/>
  <c r="J14" i="9"/>
  <c r="R13" i="9"/>
  <c r="Q13" i="9"/>
  <c r="S13" i="9" s="1"/>
  <c r="O13" i="9"/>
  <c r="X13" i="9" s="1"/>
  <c r="N13" i="9"/>
  <c r="P13" i="9" s="1"/>
  <c r="J13" i="9"/>
  <c r="H16" i="9" s="1"/>
  <c r="V12" i="9" s="1"/>
  <c r="S12" i="9"/>
  <c r="R12" i="9"/>
  <c r="Q12" i="9"/>
  <c r="O12" i="9"/>
  <c r="P12" i="9" s="1"/>
  <c r="N12" i="9"/>
  <c r="L12" i="9"/>
  <c r="X12" i="9" s="1"/>
  <c r="K12" i="9"/>
  <c r="W12" i="9" s="1"/>
  <c r="Q11" i="9"/>
  <c r="N11" i="9"/>
  <c r="K11" i="9"/>
  <c r="H11" i="9"/>
  <c r="X7" i="9"/>
  <c r="W7" i="9"/>
  <c r="Y7" i="9" s="1"/>
  <c r="AA7" i="9" s="1"/>
  <c r="P7" i="9"/>
  <c r="M7" i="9"/>
  <c r="J7" i="9"/>
  <c r="Z7" i="9" s="1"/>
  <c r="R6" i="9"/>
  <c r="X6" i="9" s="1"/>
  <c r="Q6" i="9"/>
  <c r="W6" i="9" s="1"/>
  <c r="M6" i="9"/>
  <c r="J6" i="9"/>
  <c r="R5" i="9"/>
  <c r="Q5" i="9"/>
  <c r="S5" i="9" s="1"/>
  <c r="O5" i="9"/>
  <c r="X5" i="9" s="1"/>
  <c r="N5" i="9"/>
  <c r="P5" i="9" s="1"/>
  <c r="J5" i="9"/>
  <c r="W4" i="9"/>
  <c r="S4" i="9"/>
  <c r="R4" i="9"/>
  <c r="Q4" i="9"/>
  <c r="O4" i="9"/>
  <c r="P4" i="9" s="1"/>
  <c r="N4" i="9"/>
  <c r="L4" i="9"/>
  <c r="K4" i="9"/>
  <c r="M4" i="9" s="1"/>
  <c r="Q3" i="9"/>
  <c r="N3" i="9"/>
  <c r="K3" i="9"/>
  <c r="H3" i="9"/>
  <c r="K76" i="7"/>
  <c r="T72" i="7" s="1"/>
  <c r="T81" i="7" s="1"/>
  <c r="K69" i="7"/>
  <c r="K62" i="7"/>
  <c r="T58" i="7"/>
  <c r="T82" i="7" s="1"/>
  <c r="K55" i="7"/>
  <c r="AB31" i="7"/>
  <c r="X31" i="7"/>
  <c r="W31" i="7"/>
  <c r="Y31" i="7" s="1"/>
  <c r="AA31" i="7" s="1"/>
  <c r="P31" i="7"/>
  <c r="M31" i="7"/>
  <c r="J31" i="7"/>
  <c r="Z31" i="7" s="1"/>
  <c r="R30" i="7"/>
  <c r="X30" i="7" s="1"/>
  <c r="Q30" i="7"/>
  <c r="M30" i="7"/>
  <c r="J30" i="7"/>
  <c r="R29" i="7"/>
  <c r="Q29" i="7"/>
  <c r="O29" i="7"/>
  <c r="N29" i="7"/>
  <c r="J29" i="7"/>
  <c r="J32" i="7" s="1"/>
  <c r="T28" i="7" s="1"/>
  <c r="W28" i="7"/>
  <c r="S28" i="7"/>
  <c r="R28" i="7"/>
  <c r="Q28" i="7"/>
  <c r="O28" i="7"/>
  <c r="P28" i="7" s="1"/>
  <c r="N28" i="7"/>
  <c r="L28" i="7"/>
  <c r="X28" i="7" s="1"/>
  <c r="K28" i="7"/>
  <c r="Q27" i="7"/>
  <c r="N27" i="7"/>
  <c r="K27" i="7"/>
  <c r="H27" i="7"/>
  <c r="AB23" i="7"/>
  <c r="X23" i="7"/>
  <c r="W23" i="7"/>
  <c r="Y23" i="7" s="1"/>
  <c r="AA23" i="7" s="1"/>
  <c r="P23" i="7"/>
  <c r="M23" i="7"/>
  <c r="J23" i="7"/>
  <c r="Z23" i="7" s="1"/>
  <c r="R22" i="7"/>
  <c r="X22" i="7" s="1"/>
  <c r="Q22" i="7"/>
  <c r="M22" i="7"/>
  <c r="J22" i="7"/>
  <c r="R21" i="7"/>
  <c r="Q21" i="7"/>
  <c r="O21" i="7"/>
  <c r="N21" i="7"/>
  <c r="J21" i="7"/>
  <c r="J24" i="7" s="1"/>
  <c r="T20" i="7" s="1"/>
  <c r="W20" i="7"/>
  <c r="S20" i="7"/>
  <c r="R20" i="7"/>
  <c r="Q20" i="7"/>
  <c r="O20" i="7"/>
  <c r="P20" i="7" s="1"/>
  <c r="N20" i="7"/>
  <c r="L20" i="7"/>
  <c r="X20" i="7" s="1"/>
  <c r="K20" i="7"/>
  <c r="Q19" i="7"/>
  <c r="N19" i="7"/>
  <c r="K19" i="7"/>
  <c r="H19" i="7"/>
  <c r="Y15" i="7"/>
  <c r="AA15" i="7" s="1"/>
  <c r="X15" i="7"/>
  <c r="W15" i="7"/>
  <c r="AB15" i="7" s="1"/>
  <c r="P15" i="7"/>
  <c r="M15" i="7"/>
  <c r="J15" i="7"/>
  <c r="Z15" i="7" s="1"/>
  <c r="AC15" i="7" s="1"/>
  <c r="S14" i="7"/>
  <c r="R14" i="7"/>
  <c r="X14" i="7" s="1"/>
  <c r="Q14" i="7"/>
  <c r="W14" i="7" s="1"/>
  <c r="M14" i="7"/>
  <c r="J14" i="7"/>
  <c r="I16" i="7" s="1"/>
  <c r="U12" i="7" s="1"/>
  <c r="R13" i="7"/>
  <c r="Q13" i="7"/>
  <c r="S13" i="7" s="1"/>
  <c r="O13" i="7"/>
  <c r="X13" i="7" s="1"/>
  <c r="N13" i="7"/>
  <c r="J13" i="7"/>
  <c r="J16" i="7" s="1"/>
  <c r="T12" i="7" s="1"/>
  <c r="W12" i="7"/>
  <c r="S12" i="7"/>
  <c r="R12" i="7"/>
  <c r="Q12" i="7"/>
  <c r="O12" i="7"/>
  <c r="X12" i="7" s="1"/>
  <c r="N12" i="7"/>
  <c r="L12" i="7"/>
  <c r="K12" i="7"/>
  <c r="M12" i="7" s="1"/>
  <c r="Q11" i="7"/>
  <c r="N11" i="7"/>
  <c r="K11" i="7"/>
  <c r="H11" i="7"/>
  <c r="H8" i="7"/>
  <c r="V4" i="7" s="1"/>
  <c r="Y7" i="7"/>
  <c r="AA7" i="7" s="1"/>
  <c r="X7" i="7"/>
  <c r="W7" i="7"/>
  <c r="AB7" i="7" s="1"/>
  <c r="P7" i="7"/>
  <c r="M7" i="7"/>
  <c r="J7" i="7"/>
  <c r="Z7" i="7" s="1"/>
  <c r="Y6" i="7"/>
  <c r="AA6" i="7" s="1"/>
  <c r="S6" i="7"/>
  <c r="R6" i="7"/>
  <c r="X6" i="7" s="1"/>
  <c r="Q6" i="7"/>
  <c r="W6" i="7" s="1"/>
  <c r="AB6" i="7" s="1"/>
  <c r="M6" i="7"/>
  <c r="J6" i="7"/>
  <c r="R5" i="7"/>
  <c r="Q5" i="7"/>
  <c r="S5" i="7" s="1"/>
  <c r="R8" i="7" s="1"/>
  <c r="U7" i="7" s="1"/>
  <c r="O5" i="7"/>
  <c r="X5" i="7" s="1"/>
  <c r="N5" i="7"/>
  <c r="J5" i="7"/>
  <c r="J8" i="7" s="1"/>
  <c r="T4" i="7" s="1"/>
  <c r="W4" i="7"/>
  <c r="S4" i="7"/>
  <c r="R4" i="7"/>
  <c r="Q4" i="7"/>
  <c r="O4" i="7"/>
  <c r="P4" i="7" s="1"/>
  <c r="N4" i="7"/>
  <c r="L4" i="7"/>
  <c r="K4" i="7"/>
  <c r="M4" i="7" s="1"/>
  <c r="Q3" i="7"/>
  <c r="N3" i="7"/>
  <c r="K3" i="7"/>
  <c r="H3" i="7"/>
  <c r="K76" i="5"/>
  <c r="T72" i="5"/>
  <c r="T81" i="5" s="1"/>
  <c r="K69" i="5"/>
  <c r="K62" i="5"/>
  <c r="T58" i="5" s="1"/>
  <c r="T82" i="5" s="1"/>
  <c r="K55" i="5"/>
  <c r="H32" i="5"/>
  <c r="V28" i="5" s="1"/>
  <c r="X31" i="5"/>
  <c r="W31" i="5"/>
  <c r="P31" i="5"/>
  <c r="M31" i="5"/>
  <c r="J31" i="5"/>
  <c r="X30" i="5"/>
  <c r="R30" i="5"/>
  <c r="Q30" i="5"/>
  <c r="M30" i="5"/>
  <c r="J30" i="5"/>
  <c r="R29" i="5"/>
  <c r="Q29" i="5"/>
  <c r="O29" i="5"/>
  <c r="X29" i="5" s="1"/>
  <c r="N29" i="5"/>
  <c r="J29" i="5"/>
  <c r="W28" i="5"/>
  <c r="S28" i="5"/>
  <c r="R28" i="5"/>
  <c r="Q28" i="5"/>
  <c r="O28" i="5"/>
  <c r="N28" i="5"/>
  <c r="L28" i="5"/>
  <c r="K28" i="5"/>
  <c r="M28" i="5" s="1"/>
  <c r="Q27" i="5"/>
  <c r="N27" i="5"/>
  <c r="K27" i="5"/>
  <c r="H27" i="5"/>
  <c r="X23" i="5"/>
  <c r="W23" i="5"/>
  <c r="P23" i="5"/>
  <c r="M23" i="5"/>
  <c r="J23" i="5"/>
  <c r="Z23" i="5" s="1"/>
  <c r="X22" i="5"/>
  <c r="R22" i="5"/>
  <c r="Q22" i="5"/>
  <c r="S22" i="5" s="1"/>
  <c r="M22" i="5"/>
  <c r="J22" i="5"/>
  <c r="S21" i="5"/>
  <c r="R21" i="5"/>
  <c r="Q21" i="5"/>
  <c r="W21" i="5" s="1"/>
  <c r="O21" i="5"/>
  <c r="N21" i="5"/>
  <c r="J21" i="5"/>
  <c r="S20" i="5"/>
  <c r="R20" i="5"/>
  <c r="Q20" i="5"/>
  <c r="O20" i="5"/>
  <c r="N20" i="5"/>
  <c r="P20" i="5" s="1"/>
  <c r="M20" i="5"/>
  <c r="L20" i="5"/>
  <c r="K20" i="5"/>
  <c r="W20" i="5" s="1"/>
  <c r="Q19" i="5"/>
  <c r="N19" i="5"/>
  <c r="K19" i="5"/>
  <c r="H19" i="5"/>
  <c r="Y15" i="5"/>
  <c r="AA15" i="5" s="1"/>
  <c r="X15" i="5"/>
  <c r="W15" i="5"/>
  <c r="AB15" i="5" s="1"/>
  <c r="P15" i="5"/>
  <c r="M15" i="5"/>
  <c r="J15" i="5"/>
  <c r="X14" i="5"/>
  <c r="S14" i="5"/>
  <c r="R14" i="5"/>
  <c r="Q14" i="5"/>
  <c r="W14" i="5" s="1"/>
  <c r="M14" i="5"/>
  <c r="J14" i="5"/>
  <c r="Z14" i="5" s="1"/>
  <c r="W13" i="5"/>
  <c r="AB13" i="5" s="1"/>
  <c r="R13" i="5"/>
  <c r="Q13" i="5"/>
  <c r="S13" i="5" s="1"/>
  <c r="O13" i="5"/>
  <c r="N13" i="5"/>
  <c r="J13" i="5"/>
  <c r="R12" i="5"/>
  <c r="Q12" i="5"/>
  <c r="S12" i="5" s="1"/>
  <c r="O12" i="5"/>
  <c r="N12" i="5"/>
  <c r="L12" i="5"/>
  <c r="K12" i="5"/>
  <c r="M12" i="5" s="1"/>
  <c r="Q11" i="5"/>
  <c r="N11" i="5"/>
  <c r="K11" i="5"/>
  <c r="H11" i="5"/>
  <c r="X7" i="5"/>
  <c r="W7" i="5"/>
  <c r="AB7" i="5" s="1"/>
  <c r="P7" i="5"/>
  <c r="M7" i="5"/>
  <c r="J7" i="5"/>
  <c r="Z7" i="5" s="1"/>
  <c r="X6" i="5"/>
  <c r="W6" i="5"/>
  <c r="AB6" i="5" s="1"/>
  <c r="R6" i="5"/>
  <c r="Q6" i="5"/>
  <c r="S6" i="5" s="1"/>
  <c r="M6" i="5"/>
  <c r="J6" i="5"/>
  <c r="S5" i="5"/>
  <c r="R5" i="5"/>
  <c r="Q5" i="5"/>
  <c r="W5" i="5" s="1"/>
  <c r="O5" i="5"/>
  <c r="N5" i="5"/>
  <c r="J5" i="5"/>
  <c r="S4" i="5"/>
  <c r="R4" i="5"/>
  <c r="Q4" i="5"/>
  <c r="O4" i="5"/>
  <c r="N4" i="5"/>
  <c r="P4" i="5" s="1"/>
  <c r="M4" i="5"/>
  <c r="L8" i="5" s="1"/>
  <c r="U5" i="5" s="1"/>
  <c r="L4" i="5"/>
  <c r="K4" i="5"/>
  <c r="W4" i="5" s="1"/>
  <c r="Q3" i="5"/>
  <c r="N3" i="5"/>
  <c r="K3" i="5"/>
  <c r="H3" i="5"/>
  <c r="K76" i="3"/>
  <c r="T72" i="3"/>
  <c r="T81" i="3" s="1"/>
  <c r="K69" i="3"/>
  <c r="K62" i="3"/>
  <c r="T58" i="3" s="1"/>
  <c r="T82" i="3" s="1"/>
  <c r="K55" i="3"/>
  <c r="X31" i="3"/>
  <c r="W31" i="3"/>
  <c r="Y31" i="3" s="1"/>
  <c r="AA31" i="3" s="1"/>
  <c r="P31" i="3"/>
  <c r="M31" i="3"/>
  <c r="J31" i="3"/>
  <c r="Z31" i="3" s="1"/>
  <c r="X30" i="3"/>
  <c r="R30" i="3"/>
  <c r="Q30" i="3"/>
  <c r="W30" i="3" s="1"/>
  <c r="M30" i="3"/>
  <c r="J30" i="3"/>
  <c r="X29" i="3"/>
  <c r="R29" i="3"/>
  <c r="Q29" i="3"/>
  <c r="W29" i="3" s="1"/>
  <c r="P29" i="3"/>
  <c r="O29" i="3"/>
  <c r="N29" i="3"/>
  <c r="J29" i="3"/>
  <c r="J32" i="3" s="1"/>
  <c r="T28" i="3" s="1"/>
  <c r="S28" i="3"/>
  <c r="R28" i="3"/>
  <c r="Q28" i="3"/>
  <c r="O28" i="3"/>
  <c r="N28" i="3"/>
  <c r="P28" i="3" s="1"/>
  <c r="L28" i="3"/>
  <c r="X28" i="3" s="1"/>
  <c r="K28" i="3"/>
  <c r="M28" i="3" s="1"/>
  <c r="Q27" i="3"/>
  <c r="N27" i="3"/>
  <c r="K27" i="3"/>
  <c r="H27" i="3"/>
  <c r="X23" i="3"/>
  <c r="W23" i="3"/>
  <c r="Y23" i="3" s="1"/>
  <c r="AA23" i="3" s="1"/>
  <c r="P23" i="3"/>
  <c r="M23" i="3"/>
  <c r="Z23" i="3" s="1"/>
  <c r="J23" i="3"/>
  <c r="X22" i="3"/>
  <c r="R22" i="3"/>
  <c r="Q22" i="3"/>
  <c r="W22" i="3" s="1"/>
  <c r="M22" i="3"/>
  <c r="J22" i="3"/>
  <c r="X21" i="3"/>
  <c r="R21" i="3"/>
  <c r="Q21" i="3"/>
  <c r="W21" i="3" s="1"/>
  <c r="P21" i="3"/>
  <c r="O21" i="3"/>
  <c r="N21" i="3"/>
  <c r="J21" i="3"/>
  <c r="J24" i="3" s="1"/>
  <c r="T20" i="3" s="1"/>
  <c r="S20" i="3"/>
  <c r="R20" i="3"/>
  <c r="Q20" i="3"/>
  <c r="O20" i="3"/>
  <c r="N20" i="3"/>
  <c r="P20" i="3" s="1"/>
  <c r="L20" i="3"/>
  <c r="X20" i="3" s="1"/>
  <c r="K20" i="3"/>
  <c r="M20" i="3" s="1"/>
  <c r="Q19" i="3"/>
  <c r="N19" i="3"/>
  <c r="K19" i="3"/>
  <c r="H19" i="3"/>
  <c r="X15" i="3"/>
  <c r="W15" i="3"/>
  <c r="Y15" i="3" s="1"/>
  <c r="AA15" i="3" s="1"/>
  <c r="P15" i="3"/>
  <c r="M15" i="3"/>
  <c r="Z15" i="3" s="1"/>
  <c r="J15" i="3"/>
  <c r="X14" i="3"/>
  <c r="R14" i="3"/>
  <c r="Q14" i="3"/>
  <c r="W14" i="3" s="1"/>
  <c r="M14" i="3"/>
  <c r="J14" i="3"/>
  <c r="X13" i="3"/>
  <c r="R13" i="3"/>
  <c r="Q13" i="3"/>
  <c r="W13" i="3" s="1"/>
  <c r="Y13" i="3" s="1"/>
  <c r="AA13" i="3" s="1"/>
  <c r="P13" i="3"/>
  <c r="O13" i="3"/>
  <c r="N13" i="3"/>
  <c r="J13" i="3"/>
  <c r="J16" i="3" s="1"/>
  <c r="T12" i="3" s="1"/>
  <c r="R12" i="3"/>
  <c r="S12" i="3" s="1"/>
  <c r="Q12" i="3"/>
  <c r="O12" i="3"/>
  <c r="N12" i="3"/>
  <c r="P12" i="3" s="1"/>
  <c r="L12" i="3"/>
  <c r="X12" i="3" s="1"/>
  <c r="K12" i="3"/>
  <c r="M12" i="3" s="1"/>
  <c r="Z12" i="3" s="1"/>
  <c r="Q11" i="3"/>
  <c r="N11" i="3"/>
  <c r="K11" i="3"/>
  <c r="H11" i="3"/>
  <c r="X7" i="3"/>
  <c r="W7" i="3"/>
  <c r="P7" i="3"/>
  <c r="Z7" i="3" s="1"/>
  <c r="M7" i="3"/>
  <c r="J7" i="3"/>
  <c r="X6" i="3"/>
  <c r="R6" i="3"/>
  <c r="Q6" i="3"/>
  <c r="M6" i="3"/>
  <c r="J6" i="3"/>
  <c r="X5" i="3"/>
  <c r="R5" i="3"/>
  <c r="Q5" i="3"/>
  <c r="P5" i="3"/>
  <c r="O5" i="3"/>
  <c r="N5" i="3"/>
  <c r="J5" i="3"/>
  <c r="W4" i="3"/>
  <c r="R4" i="3"/>
  <c r="S4" i="3" s="1"/>
  <c r="Q4" i="3"/>
  <c r="O4" i="3"/>
  <c r="N4" i="3"/>
  <c r="P4" i="3" s="1"/>
  <c r="L4" i="3"/>
  <c r="X4" i="3" s="1"/>
  <c r="K4" i="3"/>
  <c r="M4" i="3" s="1"/>
  <c r="M8" i="3" s="1"/>
  <c r="T5" i="3" s="1"/>
  <c r="Q3" i="3"/>
  <c r="N3" i="3"/>
  <c r="K3" i="3"/>
  <c r="H3" i="3"/>
  <c r="K76" i="1"/>
  <c r="T72" i="1"/>
  <c r="T81" i="1" s="1"/>
  <c r="K69" i="1"/>
  <c r="K62" i="1"/>
  <c r="T58" i="1" s="1"/>
  <c r="T82" i="1" s="1"/>
  <c r="K55" i="1"/>
  <c r="X31" i="1"/>
  <c r="W31" i="1"/>
  <c r="P31" i="1"/>
  <c r="M31" i="1"/>
  <c r="J31" i="1"/>
  <c r="R30" i="1"/>
  <c r="X30" i="1" s="1"/>
  <c r="Q30" i="1"/>
  <c r="M30" i="1"/>
  <c r="J30" i="1"/>
  <c r="R29" i="1"/>
  <c r="Q29" i="1"/>
  <c r="O29" i="1"/>
  <c r="X29" i="1" s="1"/>
  <c r="N29" i="1"/>
  <c r="J29" i="1"/>
  <c r="R28" i="1"/>
  <c r="Q28" i="1"/>
  <c r="O28" i="1"/>
  <c r="N28" i="1"/>
  <c r="L28" i="1"/>
  <c r="K28" i="1"/>
  <c r="Q27" i="1"/>
  <c r="N27" i="1"/>
  <c r="K27" i="1"/>
  <c r="H27" i="1"/>
  <c r="X23" i="1"/>
  <c r="W23" i="1"/>
  <c r="P23" i="1"/>
  <c r="M23" i="1"/>
  <c r="J23" i="1"/>
  <c r="R22" i="1"/>
  <c r="X22" i="1" s="1"/>
  <c r="Q22" i="1"/>
  <c r="M22" i="1"/>
  <c r="J22" i="1"/>
  <c r="R21" i="1"/>
  <c r="Q21" i="1"/>
  <c r="O21" i="1"/>
  <c r="N21" i="1"/>
  <c r="J21" i="1"/>
  <c r="R20" i="1"/>
  <c r="Q20" i="1"/>
  <c r="O20" i="1"/>
  <c r="N20" i="1"/>
  <c r="L20" i="1"/>
  <c r="X20" i="1" s="1"/>
  <c r="K20" i="1"/>
  <c r="Q19" i="1"/>
  <c r="N19" i="1"/>
  <c r="K19" i="1"/>
  <c r="H19" i="1"/>
  <c r="X15" i="1"/>
  <c r="W15" i="1"/>
  <c r="AB15" i="1" s="1"/>
  <c r="P15" i="1"/>
  <c r="M15" i="1"/>
  <c r="J15" i="1"/>
  <c r="R14" i="1"/>
  <c r="X14" i="1" s="1"/>
  <c r="Q14" i="1"/>
  <c r="M14" i="1"/>
  <c r="J14" i="1"/>
  <c r="R13" i="1"/>
  <c r="Q13" i="1"/>
  <c r="O13" i="1"/>
  <c r="N13" i="1"/>
  <c r="J13" i="1"/>
  <c r="R12" i="1"/>
  <c r="Q12" i="1"/>
  <c r="O12" i="1"/>
  <c r="N12" i="1"/>
  <c r="L12" i="1"/>
  <c r="X12" i="1" s="1"/>
  <c r="K12" i="1"/>
  <c r="Q11" i="1"/>
  <c r="N11" i="1"/>
  <c r="K11" i="1"/>
  <c r="H11" i="1"/>
  <c r="X7" i="1"/>
  <c r="W7" i="1"/>
  <c r="AB7" i="1" s="1"/>
  <c r="P7" i="1"/>
  <c r="M7" i="1"/>
  <c r="J7" i="1"/>
  <c r="R6" i="1"/>
  <c r="X6" i="1" s="1"/>
  <c r="Q6" i="1"/>
  <c r="M6" i="1"/>
  <c r="J6" i="1"/>
  <c r="R5" i="1"/>
  <c r="Q5" i="1"/>
  <c r="O5" i="1"/>
  <c r="N5" i="1"/>
  <c r="J5" i="1"/>
  <c r="R4" i="1"/>
  <c r="Q4" i="1"/>
  <c r="O4" i="1"/>
  <c r="N4" i="1"/>
  <c r="L4" i="1"/>
  <c r="K4" i="1"/>
  <c r="Q3" i="1"/>
  <c r="N3" i="1"/>
  <c r="K3" i="1"/>
  <c r="H3" i="1"/>
  <c r="K40" i="16" l="1"/>
  <c r="V37" i="16" s="1"/>
  <c r="Z36" i="16"/>
  <c r="L40" i="16"/>
  <c r="U37" i="16" s="1"/>
  <c r="M40" i="16"/>
  <c r="T37" i="16" s="1"/>
  <c r="Z38" i="16"/>
  <c r="AC47" i="16"/>
  <c r="AC39" i="16"/>
  <c r="S40" i="16"/>
  <c r="T39" i="16" s="1"/>
  <c r="AB37" i="16"/>
  <c r="Y37" i="16"/>
  <c r="AA37" i="16" s="1"/>
  <c r="AB38" i="16"/>
  <c r="Y38" i="16"/>
  <c r="AA38" i="16" s="1"/>
  <c r="Y44" i="16"/>
  <c r="AA44" i="16" s="1"/>
  <c r="AB44" i="16"/>
  <c r="AB46" i="16"/>
  <c r="Y46" i="16"/>
  <c r="AA46" i="16" s="1"/>
  <c r="AB45" i="16"/>
  <c r="Y45" i="16"/>
  <c r="AA45" i="16" s="1"/>
  <c r="W36" i="16"/>
  <c r="AB39" i="16"/>
  <c r="I40" i="16"/>
  <c r="U36" i="16" s="1"/>
  <c r="Q40" i="16"/>
  <c r="V39" i="16" s="1"/>
  <c r="AB47" i="16"/>
  <c r="S37" i="16"/>
  <c r="S38" i="16"/>
  <c r="J40" i="16"/>
  <c r="T36" i="16" s="1"/>
  <c r="R40" i="16"/>
  <c r="U39" i="16" s="1"/>
  <c r="M44" i="16"/>
  <c r="Z44" i="16" s="1"/>
  <c r="AC44" i="16" s="1"/>
  <c r="S45" i="16"/>
  <c r="S46" i="16"/>
  <c r="Z46" i="16" s="1"/>
  <c r="AC46" i="16" s="1"/>
  <c r="P37" i="16"/>
  <c r="Z37" i="16" s="1"/>
  <c r="AC37" i="16" s="1"/>
  <c r="P45" i="16"/>
  <c r="Z45" i="16" s="1"/>
  <c r="AC45" i="16" s="1"/>
  <c r="AD45" i="16" s="1"/>
  <c r="S28" i="16"/>
  <c r="Z7" i="16"/>
  <c r="Z15" i="16"/>
  <c r="X12" i="16"/>
  <c r="X21" i="16"/>
  <c r="P28" i="16"/>
  <c r="N32" i="16" s="1"/>
  <c r="V30" i="16" s="1"/>
  <c r="H8" i="16"/>
  <c r="V4" i="16" s="1"/>
  <c r="P12" i="16"/>
  <c r="Z12" i="16" s="1"/>
  <c r="H16" i="16"/>
  <c r="V12" i="16" s="1"/>
  <c r="M4" i="16"/>
  <c r="K8" i="16" s="1"/>
  <c r="V5" i="16" s="1"/>
  <c r="P20" i="16"/>
  <c r="Z20" i="16" s="1"/>
  <c r="W20" i="16"/>
  <c r="AB20" i="16" s="1"/>
  <c r="S21" i="16"/>
  <c r="M28" i="16"/>
  <c r="L32" i="16" s="1"/>
  <c r="U29" i="16" s="1"/>
  <c r="P29" i="16"/>
  <c r="X28" i="16"/>
  <c r="X29" i="16"/>
  <c r="J8" i="16"/>
  <c r="T4" i="16" s="1"/>
  <c r="Y7" i="16"/>
  <c r="AA7" i="16" s="1"/>
  <c r="P21" i="16"/>
  <c r="Z21" i="16" s="1"/>
  <c r="S29" i="16"/>
  <c r="P5" i="16"/>
  <c r="P8" i="16" s="1"/>
  <c r="T6" i="16" s="1"/>
  <c r="W5" i="16"/>
  <c r="W6" i="16"/>
  <c r="S6" i="16"/>
  <c r="Z6" i="16" s="1"/>
  <c r="P13" i="16"/>
  <c r="W13" i="16"/>
  <c r="W22" i="16"/>
  <c r="S22" i="16"/>
  <c r="Z22" i="16" s="1"/>
  <c r="Y23" i="16"/>
  <c r="AA23" i="16" s="1"/>
  <c r="AB23" i="16"/>
  <c r="S8" i="16"/>
  <c r="T7" i="16" s="1"/>
  <c r="X5" i="16"/>
  <c r="I8" i="16"/>
  <c r="U4" i="16" s="1"/>
  <c r="Q8" i="16"/>
  <c r="V7" i="16" s="1"/>
  <c r="X13" i="16"/>
  <c r="K24" i="16"/>
  <c r="V21" i="16" s="1"/>
  <c r="M24" i="16"/>
  <c r="T21" i="16" s="1"/>
  <c r="Z23" i="16"/>
  <c r="W28" i="16"/>
  <c r="W30" i="16"/>
  <c r="S30" i="16"/>
  <c r="Z30" i="16" s="1"/>
  <c r="Y31" i="16"/>
  <c r="AA31" i="16" s="1"/>
  <c r="AB31" i="16"/>
  <c r="K16" i="16"/>
  <c r="V13" i="16" s="1"/>
  <c r="M16" i="16"/>
  <c r="T13" i="16" s="1"/>
  <c r="X20" i="16"/>
  <c r="I24" i="16"/>
  <c r="U20" i="16" s="1"/>
  <c r="J24" i="16"/>
  <c r="T20" i="16" s="1"/>
  <c r="Z28" i="16"/>
  <c r="Z31" i="16"/>
  <c r="W4" i="16"/>
  <c r="AB7" i="16"/>
  <c r="W12" i="16"/>
  <c r="J16" i="16"/>
  <c r="T12" i="16" s="1"/>
  <c r="I16" i="16"/>
  <c r="U12" i="16" s="1"/>
  <c r="W14" i="16"/>
  <c r="S14" i="16"/>
  <c r="Z14" i="16" s="1"/>
  <c r="AB15" i="16"/>
  <c r="Y15" i="16"/>
  <c r="AA15" i="16" s="1"/>
  <c r="AC15" i="16" s="1"/>
  <c r="L16" i="16"/>
  <c r="U13" i="16" s="1"/>
  <c r="H24" i="16"/>
  <c r="V20" i="16" s="1"/>
  <c r="I32" i="16"/>
  <c r="U28" i="16" s="1"/>
  <c r="J32" i="16"/>
  <c r="T28" i="16" s="1"/>
  <c r="W21" i="16"/>
  <c r="W29" i="16"/>
  <c r="Q16" i="12"/>
  <c r="V15" i="12" s="1"/>
  <c r="K24" i="12"/>
  <c r="V21" i="12" s="1"/>
  <c r="Z20" i="12"/>
  <c r="M24" i="12"/>
  <c r="T21" i="12" s="1"/>
  <c r="AC23" i="12"/>
  <c r="O32" i="12"/>
  <c r="U30" i="12" s="1"/>
  <c r="N32" i="12"/>
  <c r="V30" i="12" s="1"/>
  <c r="W30" i="12"/>
  <c r="S30" i="12"/>
  <c r="Z30" i="12" s="1"/>
  <c r="Y31" i="12"/>
  <c r="AA31" i="12" s="1"/>
  <c r="AB31" i="12"/>
  <c r="K8" i="12"/>
  <c r="V5" i="12" s="1"/>
  <c r="Z4" i="12"/>
  <c r="P4" i="12"/>
  <c r="P12" i="12"/>
  <c r="I24" i="12"/>
  <c r="U20" i="12" s="1"/>
  <c r="J24" i="12"/>
  <c r="T20" i="12" s="1"/>
  <c r="Z21" i="12"/>
  <c r="AC31" i="12"/>
  <c r="W4" i="12"/>
  <c r="Z5" i="12"/>
  <c r="M8" i="12"/>
  <c r="T5" i="12" s="1"/>
  <c r="W12" i="12"/>
  <c r="J16" i="12"/>
  <c r="T12" i="12" s="1"/>
  <c r="I16" i="12"/>
  <c r="U12" i="12" s="1"/>
  <c r="W14" i="12"/>
  <c r="S14" i="12"/>
  <c r="Z14" i="12" s="1"/>
  <c r="AB15" i="12"/>
  <c r="Y15" i="12"/>
  <c r="AA15" i="12" s="1"/>
  <c r="H24" i="12"/>
  <c r="V20" i="12" s="1"/>
  <c r="X28" i="12"/>
  <c r="I32" i="12"/>
  <c r="U28" i="12" s="1"/>
  <c r="Z29" i="12"/>
  <c r="J32" i="12"/>
  <c r="T28" i="12" s="1"/>
  <c r="S8" i="12"/>
  <c r="T7" i="12" s="1"/>
  <c r="R8" i="12"/>
  <c r="U7" i="12" s="1"/>
  <c r="Y28" i="12"/>
  <c r="AA28" i="12" s="1"/>
  <c r="AB28" i="12"/>
  <c r="L8" i="12"/>
  <c r="U5" i="12" s="1"/>
  <c r="K16" i="12"/>
  <c r="V13" i="12" s="1"/>
  <c r="Z12" i="12"/>
  <c r="M16" i="12"/>
  <c r="T13" i="12" s="1"/>
  <c r="K32" i="12"/>
  <c r="V29" i="12" s="1"/>
  <c r="Z28" i="12"/>
  <c r="M32" i="12"/>
  <c r="T29" i="12" s="1"/>
  <c r="P32" i="12"/>
  <c r="T30" i="12" s="1"/>
  <c r="P5" i="12"/>
  <c r="W5" i="12"/>
  <c r="W6" i="12"/>
  <c r="S6" i="12"/>
  <c r="Z6" i="12" s="1"/>
  <c r="Z7" i="12"/>
  <c r="Y7" i="12"/>
  <c r="AA7" i="12" s="1"/>
  <c r="H8" i="12"/>
  <c r="V4" i="12" s="1"/>
  <c r="P13" i="12"/>
  <c r="Z13" i="12" s="1"/>
  <c r="W13" i="12"/>
  <c r="Z15" i="12"/>
  <c r="O24" i="12"/>
  <c r="U22" i="12" s="1"/>
  <c r="N24" i="12"/>
  <c r="V22" i="12" s="1"/>
  <c r="W20" i="12"/>
  <c r="W22" i="12"/>
  <c r="S22" i="12"/>
  <c r="Z22" i="12" s="1"/>
  <c r="Y23" i="12"/>
  <c r="AA23" i="12" s="1"/>
  <c r="AB23" i="12"/>
  <c r="L24" i="12"/>
  <c r="U21" i="12" s="1"/>
  <c r="S32" i="12"/>
  <c r="T31" i="12" s="1"/>
  <c r="W21" i="12"/>
  <c r="W29" i="12"/>
  <c r="P5" i="10"/>
  <c r="O8" i="10" s="1"/>
  <c r="U6" i="10" s="1"/>
  <c r="W5" i="10"/>
  <c r="W6" i="10"/>
  <c r="S6" i="10"/>
  <c r="Z6" i="10" s="1"/>
  <c r="P13" i="10"/>
  <c r="N16" i="10" s="1"/>
  <c r="V14" i="10" s="1"/>
  <c r="W13" i="10"/>
  <c r="K24" i="10"/>
  <c r="V21" i="10" s="1"/>
  <c r="Z20" i="10"/>
  <c r="M24" i="10"/>
  <c r="T21" i="10" s="1"/>
  <c r="O32" i="10"/>
  <c r="U30" i="10" s="1"/>
  <c r="N32" i="10"/>
  <c r="V30" i="10" s="1"/>
  <c r="Y28" i="10"/>
  <c r="AA28" i="10" s="1"/>
  <c r="AB28" i="10"/>
  <c r="W30" i="10"/>
  <c r="S30" i="10"/>
  <c r="Z30" i="10" s="1"/>
  <c r="Y31" i="10"/>
  <c r="AA31" i="10" s="1"/>
  <c r="AB31" i="10"/>
  <c r="J24" i="10"/>
  <c r="T20" i="10" s="1"/>
  <c r="I24" i="10"/>
  <c r="U20" i="10" s="1"/>
  <c r="Z21" i="10"/>
  <c r="K32" i="10"/>
  <c r="V29" i="10" s="1"/>
  <c r="Z28" i="10"/>
  <c r="AC28" i="10" s="1"/>
  <c r="M32" i="10"/>
  <c r="T29" i="10" s="1"/>
  <c r="P32" i="10"/>
  <c r="T30" i="10" s="1"/>
  <c r="M4" i="10"/>
  <c r="S5" i="10"/>
  <c r="Q8" i="10" s="1"/>
  <c r="V7" i="10" s="1"/>
  <c r="M12" i="10"/>
  <c r="S13" i="10"/>
  <c r="Q16" i="10" s="1"/>
  <c r="V15" i="10" s="1"/>
  <c r="W14" i="10"/>
  <c r="S14" i="10"/>
  <c r="Z14" i="10" s="1"/>
  <c r="Y15" i="10"/>
  <c r="AA15" i="10" s="1"/>
  <c r="AC15" i="10" s="1"/>
  <c r="AB15" i="10"/>
  <c r="H24" i="10"/>
  <c r="V20" i="10" s="1"/>
  <c r="X28" i="10"/>
  <c r="I32" i="10"/>
  <c r="U28" i="10" s="1"/>
  <c r="Z29" i="10"/>
  <c r="J32" i="10"/>
  <c r="T28" i="10" s="1"/>
  <c r="Z31" i="10"/>
  <c r="AC23" i="10"/>
  <c r="Y4" i="10"/>
  <c r="AA4" i="10" s="1"/>
  <c r="AB7" i="10"/>
  <c r="AC7" i="10" s="1"/>
  <c r="Y12" i="10"/>
  <c r="AA12" i="10" s="1"/>
  <c r="I16" i="10"/>
  <c r="U12" i="10" s="1"/>
  <c r="J16" i="10"/>
  <c r="T12" i="10" s="1"/>
  <c r="O24" i="10"/>
  <c r="U22" i="10" s="1"/>
  <c r="N24" i="10"/>
  <c r="V22" i="10" s="1"/>
  <c r="W20" i="10"/>
  <c r="W22" i="10"/>
  <c r="S22" i="10"/>
  <c r="Z22" i="10" s="1"/>
  <c r="AB23" i="10"/>
  <c r="Y23" i="10"/>
  <c r="AA23" i="10" s="1"/>
  <c r="L24" i="10"/>
  <c r="U21" i="10" s="1"/>
  <c r="S32" i="10"/>
  <c r="T31" i="10" s="1"/>
  <c r="W21" i="10"/>
  <c r="W29" i="10"/>
  <c r="AB5" i="8"/>
  <c r="Y5" i="8"/>
  <c r="AA5" i="8" s="1"/>
  <c r="O16" i="8"/>
  <c r="U14" i="8" s="1"/>
  <c r="N16" i="8"/>
  <c r="V14" i="8" s="1"/>
  <c r="P16" i="8"/>
  <c r="T14" i="8" s="1"/>
  <c r="K24" i="8"/>
  <c r="V21" i="8" s="1"/>
  <c r="Z20" i="8"/>
  <c r="L24" i="8"/>
  <c r="U21" i="8" s="1"/>
  <c r="M24" i="8"/>
  <c r="T21" i="8" s="1"/>
  <c r="K8" i="8"/>
  <c r="V5" i="8" s="1"/>
  <c r="Z4" i="8"/>
  <c r="L8" i="8"/>
  <c r="U5" i="8" s="1"/>
  <c r="M8" i="8"/>
  <c r="T5" i="8" s="1"/>
  <c r="AB6" i="8"/>
  <c r="Y6" i="8"/>
  <c r="AA6" i="8" s="1"/>
  <c r="Y12" i="8"/>
  <c r="AA12" i="8" s="1"/>
  <c r="AB12" i="8"/>
  <c r="O24" i="8"/>
  <c r="U22" i="8" s="1"/>
  <c r="N24" i="8"/>
  <c r="V22" i="8" s="1"/>
  <c r="P24" i="8"/>
  <c r="T22" i="8" s="1"/>
  <c r="AB21" i="8"/>
  <c r="Y21" i="8"/>
  <c r="AA21" i="8" s="1"/>
  <c r="AB22" i="8"/>
  <c r="Y22" i="8"/>
  <c r="AA22" i="8" s="1"/>
  <c r="K32" i="8"/>
  <c r="V29" i="8" s="1"/>
  <c r="Z28" i="8"/>
  <c r="L32" i="8"/>
  <c r="U29" i="8" s="1"/>
  <c r="M32" i="8"/>
  <c r="T29" i="8" s="1"/>
  <c r="O8" i="8"/>
  <c r="U6" i="8" s="1"/>
  <c r="N8" i="8"/>
  <c r="V6" i="8" s="1"/>
  <c r="P8" i="8"/>
  <c r="T6" i="8" s="1"/>
  <c r="AB14" i="8"/>
  <c r="Y14" i="8"/>
  <c r="AA14" i="8" s="1"/>
  <c r="O32" i="8"/>
  <c r="U30" i="8" s="1"/>
  <c r="N32" i="8"/>
  <c r="V30" i="8" s="1"/>
  <c r="P32" i="8"/>
  <c r="T30" i="8" s="1"/>
  <c r="AB30" i="8"/>
  <c r="Y30" i="8"/>
  <c r="AA30" i="8" s="1"/>
  <c r="AC15" i="8"/>
  <c r="W4" i="8"/>
  <c r="H16" i="8"/>
  <c r="V12" i="8" s="1"/>
  <c r="W20" i="8"/>
  <c r="H24" i="8"/>
  <c r="V20" i="8" s="1"/>
  <c r="W28" i="8"/>
  <c r="Z5" i="8"/>
  <c r="AC5" i="8" s="1"/>
  <c r="AB7" i="8"/>
  <c r="AC7" i="8" s="1"/>
  <c r="I8" i="8"/>
  <c r="U4" i="8" s="1"/>
  <c r="Z13" i="8"/>
  <c r="AB15" i="8"/>
  <c r="I16" i="8"/>
  <c r="U12" i="8" s="1"/>
  <c r="AB23" i="8"/>
  <c r="AC23" i="8" s="1"/>
  <c r="I24" i="8"/>
  <c r="U20" i="8" s="1"/>
  <c r="Z29" i="8"/>
  <c r="AB31" i="8"/>
  <c r="AC31" i="8" s="1"/>
  <c r="I32" i="8"/>
  <c r="U28" i="8" s="1"/>
  <c r="H8" i="8"/>
  <c r="V4" i="8" s="1"/>
  <c r="S5" i="8"/>
  <c r="Q8" i="8" s="1"/>
  <c r="V7" i="8" s="1"/>
  <c r="S6" i="8"/>
  <c r="Z6" i="8" s="1"/>
  <c r="AC6" i="8" s="1"/>
  <c r="M12" i="8"/>
  <c r="W13" i="8"/>
  <c r="S14" i="8"/>
  <c r="S16" i="8" s="1"/>
  <c r="T15" i="8" s="1"/>
  <c r="S21" i="8"/>
  <c r="S24" i="8" s="1"/>
  <c r="T23" i="8" s="1"/>
  <c r="S22" i="8"/>
  <c r="Z22" i="8" s="1"/>
  <c r="AC22" i="8" s="1"/>
  <c r="R24" i="8"/>
  <c r="U23" i="8" s="1"/>
  <c r="W29" i="8"/>
  <c r="S30" i="8"/>
  <c r="S32" i="8" s="1"/>
  <c r="T31" i="8" s="1"/>
  <c r="J32" i="8"/>
  <c r="T28" i="8" s="1"/>
  <c r="R32" i="8"/>
  <c r="U31" i="8" s="1"/>
  <c r="P21" i="8"/>
  <c r="AB4" i="6"/>
  <c r="W6" i="6"/>
  <c r="S6" i="6"/>
  <c r="Z14" i="6"/>
  <c r="O24" i="6"/>
  <c r="U22" i="6" s="1"/>
  <c r="N24" i="6"/>
  <c r="V22" i="6" s="1"/>
  <c r="AB21" i="6"/>
  <c r="Y21" i="6"/>
  <c r="AA21" i="6" s="1"/>
  <c r="Y28" i="6"/>
  <c r="AA28" i="6" s="1"/>
  <c r="AB28" i="6"/>
  <c r="K8" i="6"/>
  <c r="V5" i="6" s="1"/>
  <c r="Z4" i="6"/>
  <c r="M8" i="6"/>
  <c r="T5" i="6" s="1"/>
  <c r="L8" i="6"/>
  <c r="U5" i="6" s="1"/>
  <c r="W5" i="6"/>
  <c r="S5" i="6"/>
  <c r="S8" i="6" s="1"/>
  <c r="T7" i="6" s="1"/>
  <c r="O8" i="6"/>
  <c r="U6" i="6" s="1"/>
  <c r="P8" i="6"/>
  <c r="T6" i="6" s="1"/>
  <c r="N8" i="6"/>
  <c r="V6" i="6" s="1"/>
  <c r="Q8" i="6"/>
  <c r="V7" i="6" s="1"/>
  <c r="Y12" i="6"/>
  <c r="AA12" i="6" s="1"/>
  <c r="AB12" i="6"/>
  <c r="S24" i="6"/>
  <c r="T23" i="6" s="1"/>
  <c r="AB22" i="6"/>
  <c r="Y22" i="6"/>
  <c r="AA22" i="6" s="1"/>
  <c r="X4" i="6"/>
  <c r="Y4" i="6" s="1"/>
  <c r="AA4" i="6" s="1"/>
  <c r="H8" i="6"/>
  <c r="V4" i="6" s="1"/>
  <c r="J8" i="6"/>
  <c r="T4" i="6" s="1"/>
  <c r="I8" i="6"/>
  <c r="U4" i="6" s="1"/>
  <c r="Z6" i="6"/>
  <c r="AB13" i="6"/>
  <c r="Y13" i="6"/>
  <c r="AA13" i="6" s="1"/>
  <c r="AB14" i="6"/>
  <c r="Y14" i="6"/>
  <c r="AA14" i="6" s="1"/>
  <c r="Y20" i="6"/>
  <c r="AA20" i="6" s="1"/>
  <c r="AB20" i="6"/>
  <c r="Z22" i="6"/>
  <c r="AC22" i="6" s="1"/>
  <c r="O32" i="6"/>
  <c r="U30" i="6" s="1"/>
  <c r="S32" i="6"/>
  <c r="T31" i="6" s="1"/>
  <c r="AB29" i="6"/>
  <c r="Y29" i="6"/>
  <c r="AA29" i="6" s="1"/>
  <c r="AB30" i="6"/>
  <c r="Y30" i="6"/>
  <c r="AA30" i="6" s="1"/>
  <c r="H24" i="6"/>
  <c r="V20" i="6" s="1"/>
  <c r="H32" i="6"/>
  <c r="V28" i="6" s="1"/>
  <c r="AB7" i="6"/>
  <c r="AC7" i="6" s="1"/>
  <c r="AB15" i="6"/>
  <c r="AC15" i="6" s="1"/>
  <c r="I16" i="6"/>
  <c r="U12" i="6" s="1"/>
  <c r="Z21" i="6"/>
  <c r="AC21" i="6" s="1"/>
  <c r="AB23" i="6"/>
  <c r="AC23" i="6" s="1"/>
  <c r="I24" i="6"/>
  <c r="U20" i="6" s="1"/>
  <c r="Z29" i="6"/>
  <c r="AB31" i="6"/>
  <c r="AC31" i="6" s="1"/>
  <c r="I32" i="6"/>
  <c r="U28" i="6" s="1"/>
  <c r="M12" i="6"/>
  <c r="S13" i="6"/>
  <c r="Q16" i="6" s="1"/>
  <c r="V15" i="6" s="1"/>
  <c r="S14" i="6"/>
  <c r="J16" i="6"/>
  <c r="T12" i="6" s="1"/>
  <c r="M20" i="6"/>
  <c r="S21" i="6"/>
  <c r="S22" i="6"/>
  <c r="Q24" i="6" s="1"/>
  <c r="V23" i="6" s="1"/>
  <c r="R24" i="6"/>
  <c r="U23" i="6" s="1"/>
  <c r="M28" i="6"/>
  <c r="S29" i="6"/>
  <c r="S30" i="6"/>
  <c r="Z30" i="6" s="1"/>
  <c r="AC30" i="6" s="1"/>
  <c r="R32" i="6"/>
  <c r="U31" i="6" s="1"/>
  <c r="P13" i="6"/>
  <c r="O16" i="6" s="1"/>
  <c r="U14" i="6" s="1"/>
  <c r="P21" i="6"/>
  <c r="P24" i="6" s="1"/>
  <c r="T22" i="6" s="1"/>
  <c r="P29" i="6"/>
  <c r="N32" i="6" s="1"/>
  <c r="V30" i="6" s="1"/>
  <c r="K8" i="4"/>
  <c r="V5" i="4" s="1"/>
  <c r="Z4" i="4"/>
  <c r="M8" i="4"/>
  <c r="T5" i="4" s="1"/>
  <c r="W12" i="4"/>
  <c r="P5" i="4"/>
  <c r="P8" i="4" s="1"/>
  <c r="T6" i="4" s="1"/>
  <c r="W5" i="4"/>
  <c r="W6" i="4"/>
  <c r="S6" i="4"/>
  <c r="Z6" i="4" s="1"/>
  <c r="Z7" i="4"/>
  <c r="AC7" i="4" s="1"/>
  <c r="Y7" i="4"/>
  <c r="AA7" i="4" s="1"/>
  <c r="H8" i="4"/>
  <c r="V4" i="4" s="1"/>
  <c r="P13" i="4"/>
  <c r="N16" i="4" s="1"/>
  <c r="V14" i="4" s="1"/>
  <c r="W13" i="4"/>
  <c r="W14" i="4"/>
  <c r="S14" i="4"/>
  <c r="Z14" i="4" s="1"/>
  <c r="Z15" i="4"/>
  <c r="AC15" i="4" s="1"/>
  <c r="Y15" i="4"/>
  <c r="AA15" i="4" s="1"/>
  <c r="H16" i="4"/>
  <c r="V12" i="4" s="1"/>
  <c r="S24" i="4"/>
  <c r="T23" i="4" s="1"/>
  <c r="R24" i="4"/>
  <c r="U23" i="4" s="1"/>
  <c r="Q24" i="4"/>
  <c r="V23" i="4" s="1"/>
  <c r="X28" i="4"/>
  <c r="I32" i="4"/>
  <c r="U28" i="4" s="1"/>
  <c r="Z29" i="4"/>
  <c r="J32" i="4"/>
  <c r="T28" i="4" s="1"/>
  <c r="Z31" i="4"/>
  <c r="O8" i="4"/>
  <c r="U6" i="4" s="1"/>
  <c r="N8" i="4"/>
  <c r="V6" i="4" s="1"/>
  <c r="L8" i="4"/>
  <c r="U5" i="4" s="1"/>
  <c r="K16" i="4"/>
  <c r="V13" i="4" s="1"/>
  <c r="Z12" i="4"/>
  <c r="O16" i="4"/>
  <c r="U14" i="4" s="1"/>
  <c r="L16" i="4"/>
  <c r="U13" i="4" s="1"/>
  <c r="K24" i="4"/>
  <c r="V21" i="4" s="1"/>
  <c r="Z20" i="4"/>
  <c r="M24" i="4"/>
  <c r="T21" i="4" s="1"/>
  <c r="O32" i="4"/>
  <c r="U30" i="4" s="1"/>
  <c r="N32" i="4"/>
  <c r="V30" i="4" s="1"/>
  <c r="AB28" i="4"/>
  <c r="Y28" i="4"/>
  <c r="AA28" i="4" s="1"/>
  <c r="W30" i="4"/>
  <c r="S30" i="4"/>
  <c r="Z30" i="4" s="1"/>
  <c r="AB31" i="4"/>
  <c r="Y31" i="4"/>
  <c r="AA31" i="4" s="1"/>
  <c r="W4" i="4"/>
  <c r="M16" i="4"/>
  <c r="T13" i="4" s="1"/>
  <c r="J24" i="4"/>
  <c r="T20" i="4" s="1"/>
  <c r="I24" i="4"/>
  <c r="U20" i="4" s="1"/>
  <c r="Z21" i="4"/>
  <c r="K32" i="4"/>
  <c r="V29" i="4" s="1"/>
  <c r="Z28" i="4"/>
  <c r="M32" i="4"/>
  <c r="T29" i="4" s="1"/>
  <c r="P32" i="4"/>
  <c r="T30" i="4" s="1"/>
  <c r="S8" i="4"/>
  <c r="T7" i="4" s="1"/>
  <c r="X5" i="4"/>
  <c r="I8" i="4"/>
  <c r="U4" i="4" s="1"/>
  <c r="Q8" i="4"/>
  <c r="V7" i="4" s="1"/>
  <c r="X13" i="4"/>
  <c r="I16" i="4"/>
  <c r="U12" i="4" s="1"/>
  <c r="O24" i="4"/>
  <c r="U22" i="4" s="1"/>
  <c r="N24" i="4"/>
  <c r="V22" i="4" s="1"/>
  <c r="W20" i="4"/>
  <c r="W22" i="4"/>
  <c r="S22" i="4"/>
  <c r="Z22" i="4" s="1"/>
  <c r="AB23" i="4"/>
  <c r="Y23" i="4"/>
  <c r="AA23" i="4" s="1"/>
  <c r="AC23" i="4" s="1"/>
  <c r="L24" i="4"/>
  <c r="U21" i="4" s="1"/>
  <c r="Q32" i="4"/>
  <c r="V31" i="4" s="1"/>
  <c r="R32" i="4"/>
  <c r="U31" i="4" s="1"/>
  <c r="W21" i="4"/>
  <c r="W29" i="4"/>
  <c r="K16" i="2"/>
  <c r="V13" i="2" s="1"/>
  <c r="Z12" i="2"/>
  <c r="L16" i="2"/>
  <c r="U13" i="2" s="1"/>
  <c r="M16" i="2"/>
  <c r="T13" i="2" s="1"/>
  <c r="W13" i="2"/>
  <c r="S13" i="2"/>
  <c r="S16" i="2" s="1"/>
  <c r="T15" i="2" s="1"/>
  <c r="AB4" i="2"/>
  <c r="W6" i="2"/>
  <c r="S6" i="2"/>
  <c r="Z6" i="2" s="1"/>
  <c r="H16" i="2"/>
  <c r="V12" i="2" s="1"/>
  <c r="J16" i="2"/>
  <c r="T12" i="2" s="1"/>
  <c r="I16" i="2"/>
  <c r="U12" i="2" s="1"/>
  <c r="Z13" i="2"/>
  <c r="P24" i="2"/>
  <c r="T22" i="2" s="1"/>
  <c r="AB21" i="2"/>
  <c r="Y21" i="2"/>
  <c r="AA21" i="2" s="1"/>
  <c r="AB22" i="2"/>
  <c r="Y22" i="2"/>
  <c r="AA22" i="2" s="1"/>
  <c r="K32" i="2"/>
  <c r="V29" i="2" s="1"/>
  <c r="Z28" i="2"/>
  <c r="L32" i="2"/>
  <c r="U29" i="2" s="1"/>
  <c r="M32" i="2"/>
  <c r="T29" i="2" s="1"/>
  <c r="K8" i="2"/>
  <c r="V5" i="2" s="1"/>
  <c r="Z4" i="2"/>
  <c r="M8" i="2"/>
  <c r="T5" i="2" s="1"/>
  <c r="W5" i="2"/>
  <c r="S5" i="2"/>
  <c r="Q8" i="2" s="1"/>
  <c r="V7" i="2" s="1"/>
  <c r="Y7" i="2"/>
  <c r="AA7" i="2" s="1"/>
  <c r="AB7" i="2"/>
  <c r="L8" i="2"/>
  <c r="U5" i="2" s="1"/>
  <c r="O16" i="2"/>
  <c r="U14" i="2" s="1"/>
  <c r="P16" i="2"/>
  <c r="T14" i="2" s="1"/>
  <c r="N16" i="2"/>
  <c r="V14" i="2" s="1"/>
  <c r="AC15" i="2"/>
  <c r="X4" i="2"/>
  <c r="Y4" i="2" s="1"/>
  <c r="AA4" i="2" s="1"/>
  <c r="J8" i="2"/>
  <c r="T4" i="2" s="1"/>
  <c r="I8" i="2"/>
  <c r="U4" i="2" s="1"/>
  <c r="Z7" i="2"/>
  <c r="AC7" i="2" s="1"/>
  <c r="W12" i="2"/>
  <c r="W14" i="2"/>
  <c r="S14" i="2"/>
  <c r="Z14" i="2" s="1"/>
  <c r="K24" i="2"/>
  <c r="V21" i="2" s="1"/>
  <c r="Z20" i="2"/>
  <c r="L24" i="2"/>
  <c r="U21" i="2" s="1"/>
  <c r="M24" i="2"/>
  <c r="T21" i="2" s="1"/>
  <c r="AB29" i="2"/>
  <c r="Y29" i="2"/>
  <c r="AA29" i="2" s="1"/>
  <c r="AB30" i="2"/>
  <c r="Y30" i="2"/>
  <c r="AA30" i="2" s="1"/>
  <c r="AB15" i="2"/>
  <c r="AB23" i="2"/>
  <c r="AC23" i="2" s="1"/>
  <c r="I24" i="2"/>
  <c r="U20" i="2" s="1"/>
  <c r="AB31" i="2"/>
  <c r="AC31" i="2" s="1"/>
  <c r="I32" i="2"/>
  <c r="U28" i="2" s="1"/>
  <c r="W20" i="2"/>
  <c r="H24" i="2"/>
  <c r="V20" i="2" s="1"/>
  <c r="W28" i="2"/>
  <c r="H32" i="2"/>
  <c r="V28" i="2" s="1"/>
  <c r="S21" i="2"/>
  <c r="S24" i="2" s="1"/>
  <c r="T23" i="2" s="1"/>
  <c r="S22" i="2"/>
  <c r="Z22" i="2" s="1"/>
  <c r="AC22" i="2" s="1"/>
  <c r="S29" i="2"/>
  <c r="Q32" i="2" s="1"/>
  <c r="V31" i="2" s="1"/>
  <c r="S30" i="2"/>
  <c r="S32" i="2" s="1"/>
  <c r="T31" i="2" s="1"/>
  <c r="R32" i="2"/>
  <c r="U31" i="2" s="1"/>
  <c r="P5" i="2"/>
  <c r="O8" i="2" s="1"/>
  <c r="U6" i="2" s="1"/>
  <c r="P13" i="2"/>
  <c r="P21" i="2"/>
  <c r="O24" i="2" s="1"/>
  <c r="U22" i="2" s="1"/>
  <c r="P29" i="2"/>
  <c r="P32" i="2" s="1"/>
  <c r="T30" i="2" s="1"/>
  <c r="AC7" i="13"/>
  <c r="K8" i="13"/>
  <c r="V5" i="13" s="1"/>
  <c r="Z4" i="13"/>
  <c r="M8" i="13"/>
  <c r="T5" i="13" s="1"/>
  <c r="L8" i="13"/>
  <c r="U5" i="13" s="1"/>
  <c r="AB5" i="13"/>
  <c r="Y5" i="13"/>
  <c r="AA5" i="13" s="1"/>
  <c r="AB6" i="13"/>
  <c r="Y6" i="13"/>
  <c r="AA6" i="13" s="1"/>
  <c r="Y12" i="13"/>
  <c r="AA12" i="13" s="1"/>
  <c r="AB12" i="13"/>
  <c r="S24" i="13"/>
  <c r="T23" i="13" s="1"/>
  <c r="AB21" i="13"/>
  <c r="Y21" i="13"/>
  <c r="AA21" i="13" s="1"/>
  <c r="AB22" i="13"/>
  <c r="Y22" i="13"/>
  <c r="AA22" i="13" s="1"/>
  <c r="Y28" i="13"/>
  <c r="AA28" i="13" s="1"/>
  <c r="AB28" i="13"/>
  <c r="Y4" i="13"/>
  <c r="AA4" i="13" s="1"/>
  <c r="AB4" i="13"/>
  <c r="X4" i="13"/>
  <c r="H8" i="13"/>
  <c r="V4" i="13" s="1"/>
  <c r="J8" i="13"/>
  <c r="T4" i="13" s="1"/>
  <c r="I8" i="13"/>
  <c r="U4" i="13" s="1"/>
  <c r="P4" i="13"/>
  <c r="N16" i="13"/>
  <c r="V14" i="13" s="1"/>
  <c r="P16" i="13"/>
  <c r="T14" i="13" s="1"/>
  <c r="AB13" i="13"/>
  <c r="Y13" i="13"/>
  <c r="AA13" i="13" s="1"/>
  <c r="AB14" i="13"/>
  <c r="Y14" i="13"/>
  <c r="AA14" i="13" s="1"/>
  <c r="K24" i="13"/>
  <c r="V21" i="13" s="1"/>
  <c r="Z20" i="13"/>
  <c r="M24" i="13"/>
  <c r="T21" i="13" s="1"/>
  <c r="L24" i="13"/>
  <c r="U21" i="13" s="1"/>
  <c r="O32" i="13"/>
  <c r="U30" i="13" s="1"/>
  <c r="AB29" i="13"/>
  <c r="Y29" i="13"/>
  <c r="AA29" i="13" s="1"/>
  <c r="AB30" i="13"/>
  <c r="Y30" i="13"/>
  <c r="AA30" i="13" s="1"/>
  <c r="H16" i="13"/>
  <c r="V12" i="13" s="1"/>
  <c r="W20" i="13"/>
  <c r="H32" i="13"/>
  <c r="V28" i="13" s="1"/>
  <c r="AB7" i="13"/>
  <c r="Z13" i="13"/>
  <c r="AC13" i="13" s="1"/>
  <c r="AB15" i="13"/>
  <c r="AC15" i="13" s="1"/>
  <c r="I16" i="13"/>
  <c r="U12" i="13" s="1"/>
  <c r="AB23" i="13"/>
  <c r="AC23" i="13" s="1"/>
  <c r="I24" i="13"/>
  <c r="U20" i="13" s="1"/>
  <c r="Z29" i="13"/>
  <c r="AC29" i="13" s="1"/>
  <c r="AB31" i="13"/>
  <c r="AC31" i="13" s="1"/>
  <c r="I32" i="13"/>
  <c r="U28" i="13" s="1"/>
  <c r="S5" i="13"/>
  <c r="Q8" i="13" s="1"/>
  <c r="V7" i="13" s="1"/>
  <c r="S6" i="13"/>
  <c r="Z6" i="13" s="1"/>
  <c r="AC6" i="13" s="1"/>
  <c r="M12" i="13"/>
  <c r="S13" i="13"/>
  <c r="S16" i="13" s="1"/>
  <c r="T15" i="13" s="1"/>
  <c r="S14" i="13"/>
  <c r="Z14" i="13" s="1"/>
  <c r="AC14" i="13" s="1"/>
  <c r="S21" i="13"/>
  <c r="S22" i="13"/>
  <c r="Z22" i="13" s="1"/>
  <c r="AC22" i="13" s="1"/>
  <c r="J24" i="13"/>
  <c r="T20" i="13" s="1"/>
  <c r="R24" i="13"/>
  <c r="U23" i="13" s="1"/>
  <c r="M28" i="13"/>
  <c r="S29" i="13"/>
  <c r="S32" i="13" s="1"/>
  <c r="T31" i="13" s="1"/>
  <c r="S30" i="13"/>
  <c r="R32" i="13" s="1"/>
  <c r="U31" i="13" s="1"/>
  <c r="P5" i="13"/>
  <c r="P13" i="13"/>
  <c r="O16" i="13" s="1"/>
  <c r="U14" i="13" s="1"/>
  <c r="P21" i="13"/>
  <c r="O24" i="13" s="1"/>
  <c r="U22" i="13" s="1"/>
  <c r="P29" i="13"/>
  <c r="N32" i="13" s="1"/>
  <c r="V30" i="13" s="1"/>
  <c r="O16" i="11"/>
  <c r="U14" i="11" s="1"/>
  <c r="R8" i="11"/>
  <c r="U7" i="11" s="1"/>
  <c r="AC7" i="11"/>
  <c r="I8" i="11"/>
  <c r="U4" i="11" s="1"/>
  <c r="I16" i="11"/>
  <c r="U12" i="11" s="1"/>
  <c r="K24" i="11"/>
  <c r="V21" i="11" s="1"/>
  <c r="Z20" i="11"/>
  <c r="M24" i="11"/>
  <c r="T21" i="11" s="1"/>
  <c r="Z23" i="11"/>
  <c r="O32" i="11"/>
  <c r="U30" i="11" s="1"/>
  <c r="N32" i="11"/>
  <c r="V30" i="11" s="1"/>
  <c r="Y28" i="11"/>
  <c r="AA28" i="11" s="1"/>
  <c r="AB28" i="11"/>
  <c r="W30" i="11"/>
  <c r="S30" i="11"/>
  <c r="Z30" i="11" s="1"/>
  <c r="Y31" i="11"/>
  <c r="AA31" i="11" s="1"/>
  <c r="AB31" i="11"/>
  <c r="M4" i="11"/>
  <c r="S5" i="11"/>
  <c r="S8" i="11" s="1"/>
  <c r="T7" i="11" s="1"/>
  <c r="M12" i="11"/>
  <c r="S13" i="11"/>
  <c r="X20" i="11"/>
  <c r="Y20" i="11" s="1"/>
  <c r="AA20" i="11" s="1"/>
  <c r="I24" i="11"/>
  <c r="U20" i="11" s="1"/>
  <c r="Z21" i="11"/>
  <c r="J24" i="11"/>
  <c r="T20" i="11" s="1"/>
  <c r="K32" i="11"/>
  <c r="V29" i="11" s="1"/>
  <c r="Z28" i="11"/>
  <c r="M32" i="11"/>
  <c r="T29" i="11" s="1"/>
  <c r="P32" i="11"/>
  <c r="T30" i="11" s="1"/>
  <c r="Y4" i="11"/>
  <c r="AA4" i="11" s="1"/>
  <c r="Y12" i="11"/>
  <c r="AA12" i="11" s="1"/>
  <c r="AB15" i="11"/>
  <c r="AC15" i="11" s="1"/>
  <c r="J32" i="11"/>
  <c r="T28" i="11" s="1"/>
  <c r="I32" i="11"/>
  <c r="U28" i="11" s="1"/>
  <c r="Z29" i="11"/>
  <c r="Z31" i="11"/>
  <c r="P5" i="11"/>
  <c r="O8" i="11" s="1"/>
  <c r="U6" i="11" s="1"/>
  <c r="W5" i="11"/>
  <c r="W6" i="11"/>
  <c r="S6" i="11"/>
  <c r="Z6" i="11" s="1"/>
  <c r="H8" i="11"/>
  <c r="V4" i="11" s="1"/>
  <c r="P13" i="11"/>
  <c r="N16" i="11" s="1"/>
  <c r="V14" i="11" s="1"/>
  <c r="W13" i="11"/>
  <c r="W14" i="11"/>
  <c r="S14" i="11"/>
  <c r="Z14" i="11" s="1"/>
  <c r="H16" i="11"/>
  <c r="V12" i="11" s="1"/>
  <c r="O24" i="11"/>
  <c r="U22" i="11" s="1"/>
  <c r="N24" i="11"/>
  <c r="V22" i="11" s="1"/>
  <c r="AB20" i="11"/>
  <c r="W22" i="11"/>
  <c r="S22" i="11"/>
  <c r="Z22" i="11" s="1"/>
  <c r="Y23" i="11"/>
  <c r="AA23" i="11" s="1"/>
  <c r="AB23" i="11"/>
  <c r="S32" i="11"/>
  <c r="T31" i="11" s="1"/>
  <c r="R32" i="11"/>
  <c r="U31" i="11" s="1"/>
  <c r="Q32" i="11"/>
  <c r="V31" i="11" s="1"/>
  <c r="H32" i="11"/>
  <c r="V28" i="11" s="1"/>
  <c r="W21" i="11"/>
  <c r="W29" i="11"/>
  <c r="O8" i="9"/>
  <c r="U6" i="9" s="1"/>
  <c r="N8" i="9"/>
  <c r="V6" i="9" s="1"/>
  <c r="P8" i="9"/>
  <c r="T6" i="9" s="1"/>
  <c r="AC15" i="9"/>
  <c r="K8" i="9"/>
  <c r="V5" i="9" s="1"/>
  <c r="Z4" i="9"/>
  <c r="L8" i="9"/>
  <c r="U5" i="9" s="1"/>
  <c r="M8" i="9"/>
  <c r="T5" i="9" s="1"/>
  <c r="AB6" i="9"/>
  <c r="Y6" i="9"/>
  <c r="AA6" i="9" s="1"/>
  <c r="K24" i="9"/>
  <c r="V21" i="9" s="1"/>
  <c r="Z20" i="9"/>
  <c r="M24" i="9"/>
  <c r="T21" i="9" s="1"/>
  <c r="L24" i="9"/>
  <c r="U21" i="9" s="1"/>
  <c r="O32" i="9"/>
  <c r="U30" i="9" s="1"/>
  <c r="N32" i="9"/>
  <c r="V30" i="9" s="1"/>
  <c r="P32" i="9"/>
  <c r="T30" i="9" s="1"/>
  <c r="X4" i="9"/>
  <c r="J8" i="9"/>
  <c r="T4" i="9" s="1"/>
  <c r="I8" i="9"/>
  <c r="U4" i="9" s="1"/>
  <c r="Z5" i="9"/>
  <c r="H8" i="9"/>
  <c r="V4" i="9" s="1"/>
  <c r="S16" i="9"/>
  <c r="T15" i="9" s="1"/>
  <c r="AB14" i="9"/>
  <c r="Y14" i="9"/>
  <c r="AA14" i="9" s="1"/>
  <c r="Y28" i="9"/>
  <c r="AA28" i="9" s="1"/>
  <c r="AB28" i="9"/>
  <c r="Q8" i="9"/>
  <c r="V7" i="9" s="1"/>
  <c r="O16" i="9"/>
  <c r="U14" i="9" s="1"/>
  <c r="P16" i="9"/>
  <c r="T14" i="9" s="1"/>
  <c r="N16" i="9"/>
  <c r="V14" i="9" s="1"/>
  <c r="AB22" i="9"/>
  <c r="Y22" i="9"/>
  <c r="AA22" i="9" s="1"/>
  <c r="Y4" i="9"/>
  <c r="AA4" i="9" s="1"/>
  <c r="AB4" i="9"/>
  <c r="Y12" i="9"/>
  <c r="AA12" i="9" s="1"/>
  <c r="AB12" i="9"/>
  <c r="O24" i="9"/>
  <c r="U22" i="9" s="1"/>
  <c r="P24" i="9"/>
  <c r="T22" i="9" s="1"/>
  <c r="N24" i="9"/>
  <c r="V22" i="9" s="1"/>
  <c r="S32" i="9"/>
  <c r="T31" i="9" s="1"/>
  <c r="AB30" i="9"/>
  <c r="Y30" i="9"/>
  <c r="AA30" i="9" s="1"/>
  <c r="W20" i="9"/>
  <c r="H24" i="9"/>
  <c r="V20" i="9" s="1"/>
  <c r="H32" i="9"/>
  <c r="V28" i="9" s="1"/>
  <c r="AB7" i="9"/>
  <c r="AC7" i="9" s="1"/>
  <c r="Z13" i="9"/>
  <c r="AB15" i="9"/>
  <c r="I16" i="9"/>
  <c r="U12" i="9" s="1"/>
  <c r="Q16" i="9"/>
  <c r="V15" i="9" s="1"/>
  <c r="Z21" i="9"/>
  <c r="AB23" i="9"/>
  <c r="AC23" i="9" s="1"/>
  <c r="I24" i="9"/>
  <c r="U20" i="9" s="1"/>
  <c r="Z29" i="9"/>
  <c r="AB31" i="9"/>
  <c r="AC31" i="9" s="1"/>
  <c r="I32" i="9"/>
  <c r="U28" i="9" s="1"/>
  <c r="W5" i="9"/>
  <c r="S6" i="9"/>
  <c r="Z6" i="9" s="1"/>
  <c r="AC6" i="9" s="1"/>
  <c r="M12" i="9"/>
  <c r="W13" i="9"/>
  <c r="S14" i="9"/>
  <c r="Z14" i="9" s="1"/>
  <c r="AC14" i="9" s="1"/>
  <c r="J16" i="9"/>
  <c r="T12" i="9" s="1"/>
  <c r="R16" i="9"/>
  <c r="U15" i="9" s="1"/>
  <c r="W21" i="9"/>
  <c r="S22" i="9"/>
  <c r="Z22" i="9" s="1"/>
  <c r="R24" i="9"/>
  <c r="U23" i="9" s="1"/>
  <c r="M28" i="9"/>
  <c r="W29" i="9"/>
  <c r="S30" i="9"/>
  <c r="Z30" i="9" s="1"/>
  <c r="R32" i="9"/>
  <c r="U31" i="9" s="1"/>
  <c r="Y12" i="7"/>
  <c r="AA12" i="7" s="1"/>
  <c r="AC7" i="7"/>
  <c r="K16" i="7"/>
  <c r="V13" i="7" s="1"/>
  <c r="L16" i="7"/>
  <c r="U13" i="7" s="1"/>
  <c r="M16" i="7"/>
  <c r="T13" i="7" s="1"/>
  <c r="AB14" i="7"/>
  <c r="Y14" i="7"/>
  <c r="AA14" i="7" s="1"/>
  <c r="O24" i="7"/>
  <c r="U22" i="7" s="1"/>
  <c r="K8" i="7"/>
  <c r="V5" i="7" s="1"/>
  <c r="Z4" i="7"/>
  <c r="L8" i="7"/>
  <c r="U5" i="7" s="1"/>
  <c r="M8" i="7"/>
  <c r="T5" i="7" s="1"/>
  <c r="AB4" i="7"/>
  <c r="I8" i="7"/>
  <c r="U4" i="7" s="1"/>
  <c r="Z6" i="7"/>
  <c r="AC6" i="7" s="1"/>
  <c r="Q24" i="7"/>
  <c r="V23" i="7" s="1"/>
  <c r="AB12" i="7"/>
  <c r="H16" i="7"/>
  <c r="V12" i="7" s="1"/>
  <c r="Y20" i="7"/>
  <c r="AA20" i="7" s="1"/>
  <c r="S8" i="7"/>
  <c r="T7" i="7" s="1"/>
  <c r="X4" i="7"/>
  <c r="Y4" i="7" s="1"/>
  <c r="AA4" i="7" s="1"/>
  <c r="S16" i="7"/>
  <c r="T15" i="7" s="1"/>
  <c r="R16" i="7"/>
  <c r="U15" i="7" s="1"/>
  <c r="P21" i="7"/>
  <c r="N24" i="7" s="1"/>
  <c r="V22" i="7" s="1"/>
  <c r="W21" i="7"/>
  <c r="AC23" i="7"/>
  <c r="H24" i="7"/>
  <c r="V20" i="7" s="1"/>
  <c r="P29" i="7"/>
  <c r="O32" i="7" s="1"/>
  <c r="U30" i="7" s="1"/>
  <c r="W29" i="7"/>
  <c r="AC31" i="7"/>
  <c r="W5" i="7"/>
  <c r="P12" i="7"/>
  <c r="W13" i="7"/>
  <c r="Q16" i="7"/>
  <c r="V15" i="7" s="1"/>
  <c r="I24" i="7"/>
  <c r="U20" i="7" s="1"/>
  <c r="X29" i="7"/>
  <c r="I32" i="7"/>
  <c r="U28" i="7" s="1"/>
  <c r="Z21" i="7"/>
  <c r="Y28" i="7"/>
  <c r="AA28" i="7" s="1"/>
  <c r="Z14" i="7"/>
  <c r="AC14" i="7" s="1"/>
  <c r="W22" i="7"/>
  <c r="S22" i="7"/>
  <c r="Z22" i="7" s="1"/>
  <c r="W30" i="7"/>
  <c r="S30" i="7"/>
  <c r="Z30" i="7" s="1"/>
  <c r="H32" i="7"/>
  <c r="V28" i="7" s="1"/>
  <c r="X21" i="7"/>
  <c r="P5" i="7"/>
  <c r="Z5" i="7" s="1"/>
  <c r="Q8" i="7"/>
  <c r="V7" i="7" s="1"/>
  <c r="P13" i="7"/>
  <c r="Z13" i="7" s="1"/>
  <c r="M20" i="7"/>
  <c r="AB20" i="7"/>
  <c r="S21" i="7"/>
  <c r="S24" i="7" s="1"/>
  <c r="T23" i="7" s="1"/>
  <c r="M28" i="7"/>
  <c r="AB28" i="7"/>
  <c r="S29" i="7"/>
  <c r="S32" i="7" s="1"/>
  <c r="T31" i="7" s="1"/>
  <c r="AB4" i="5"/>
  <c r="AB21" i="5"/>
  <c r="K16" i="5"/>
  <c r="V13" i="5" s="1"/>
  <c r="Z12" i="5"/>
  <c r="M16" i="5"/>
  <c r="T13" i="5" s="1"/>
  <c r="L16" i="5"/>
  <c r="U13" i="5" s="1"/>
  <c r="S16" i="5"/>
  <c r="T15" i="5" s="1"/>
  <c r="Q16" i="5"/>
  <c r="V15" i="5" s="1"/>
  <c r="R16" i="5"/>
  <c r="U15" i="5" s="1"/>
  <c r="AB20" i="5"/>
  <c r="Y20" i="5"/>
  <c r="AA20" i="5" s="1"/>
  <c r="AB5" i="5"/>
  <c r="Y5" i="5"/>
  <c r="AA5" i="5" s="1"/>
  <c r="AB14" i="5"/>
  <c r="Y14" i="5"/>
  <c r="AA14" i="5" s="1"/>
  <c r="AC14" i="5" s="1"/>
  <c r="W30" i="5"/>
  <c r="S30" i="5"/>
  <c r="X5" i="5"/>
  <c r="P5" i="5"/>
  <c r="N8" i="5" s="1"/>
  <c r="V6" i="5" s="1"/>
  <c r="K8" i="5"/>
  <c r="V5" i="5" s="1"/>
  <c r="Z4" i="5"/>
  <c r="M8" i="5"/>
  <c r="T5" i="5" s="1"/>
  <c r="H16" i="5"/>
  <c r="V12" i="5" s="1"/>
  <c r="K24" i="5"/>
  <c r="V21" i="5" s="1"/>
  <c r="Z20" i="5"/>
  <c r="M24" i="5"/>
  <c r="T21" i="5" s="1"/>
  <c r="W22" i="5"/>
  <c r="AB28" i="5"/>
  <c r="S8" i="5"/>
  <c r="T7" i="5" s="1"/>
  <c r="Q8" i="5"/>
  <c r="V7" i="5" s="1"/>
  <c r="X12" i="5"/>
  <c r="W12" i="5"/>
  <c r="I16" i="5"/>
  <c r="U12" i="5" s="1"/>
  <c r="O24" i="5"/>
  <c r="U22" i="5" s="1"/>
  <c r="N24" i="5"/>
  <c r="V22" i="5" s="1"/>
  <c r="S24" i="5"/>
  <c r="T23" i="5" s="1"/>
  <c r="R24" i="5"/>
  <c r="U23" i="5" s="1"/>
  <c r="Q24" i="5"/>
  <c r="V23" i="5" s="1"/>
  <c r="X21" i="5"/>
  <c r="Y21" i="5" s="1"/>
  <c r="AA21" i="5" s="1"/>
  <c r="P21" i="5"/>
  <c r="P24" i="5" s="1"/>
  <c r="T22" i="5" s="1"/>
  <c r="K32" i="5"/>
  <c r="V29" i="5" s="1"/>
  <c r="Z28" i="5"/>
  <c r="M32" i="5"/>
  <c r="T29" i="5" s="1"/>
  <c r="W29" i="5"/>
  <c r="S29" i="5"/>
  <c r="Y31" i="5"/>
  <c r="AA31" i="5" s="1"/>
  <c r="AB31" i="5"/>
  <c r="L32" i="5"/>
  <c r="U29" i="5" s="1"/>
  <c r="Z6" i="5"/>
  <c r="Y6" i="5"/>
  <c r="AA6" i="5" s="1"/>
  <c r="H8" i="5"/>
  <c r="V4" i="5" s="1"/>
  <c r="Z22" i="5"/>
  <c r="H24" i="5"/>
  <c r="V20" i="5" s="1"/>
  <c r="X28" i="5"/>
  <c r="Y28" i="5" s="1"/>
  <c r="AA28" i="5" s="1"/>
  <c r="J32" i="5"/>
  <c r="T28" i="5" s="1"/>
  <c r="I32" i="5"/>
  <c r="U28" i="5" s="1"/>
  <c r="Z29" i="5"/>
  <c r="Z30" i="5"/>
  <c r="Z31" i="5"/>
  <c r="J16" i="5"/>
  <c r="T12" i="5" s="1"/>
  <c r="X4" i="5"/>
  <c r="Y4" i="5" s="1"/>
  <c r="AA4" i="5" s="1"/>
  <c r="I8" i="5"/>
  <c r="U4" i="5" s="1"/>
  <c r="Y7" i="5"/>
  <c r="AA7" i="5" s="1"/>
  <c r="AC7" i="5" s="1"/>
  <c r="J8" i="5"/>
  <c r="T4" i="5" s="1"/>
  <c r="R8" i="5"/>
  <c r="U7" i="5" s="1"/>
  <c r="P12" i="5"/>
  <c r="X13" i="5"/>
  <c r="Y13" i="5" s="1"/>
  <c r="AA13" i="5" s="1"/>
  <c r="P13" i="5"/>
  <c r="Z13" i="5" s="1"/>
  <c r="AC13" i="5" s="1"/>
  <c r="Z15" i="5"/>
  <c r="AC15" i="5" s="1"/>
  <c r="X20" i="5"/>
  <c r="J24" i="5"/>
  <c r="T20" i="5" s="1"/>
  <c r="I24" i="5"/>
  <c r="U20" i="5" s="1"/>
  <c r="Z21" i="5"/>
  <c r="Y23" i="5"/>
  <c r="AA23" i="5" s="1"/>
  <c r="AC23" i="5" s="1"/>
  <c r="AB23" i="5"/>
  <c r="L24" i="5"/>
  <c r="U21" i="5" s="1"/>
  <c r="P28" i="5"/>
  <c r="S32" i="5"/>
  <c r="T31" i="5" s="1"/>
  <c r="R32" i="5"/>
  <c r="U31" i="5" s="1"/>
  <c r="Q32" i="5"/>
  <c r="V31" i="5" s="1"/>
  <c r="P29" i="5"/>
  <c r="AC7" i="3"/>
  <c r="J8" i="3"/>
  <c r="T4" i="3" s="1"/>
  <c r="I8" i="3"/>
  <c r="U4" i="3" s="1"/>
  <c r="W5" i="3"/>
  <c r="S5" i="3"/>
  <c r="R8" i="3" s="1"/>
  <c r="U7" i="3" s="1"/>
  <c r="K8" i="3"/>
  <c r="V5" i="3" s="1"/>
  <c r="Z4" i="3"/>
  <c r="L8" i="3"/>
  <c r="U5" i="3" s="1"/>
  <c r="AB13" i="3"/>
  <c r="N8" i="3"/>
  <c r="V6" i="3" s="1"/>
  <c r="P8" i="3"/>
  <c r="T6" i="3" s="1"/>
  <c r="W6" i="3"/>
  <c r="S6" i="3"/>
  <c r="Z6" i="3" s="1"/>
  <c r="Y7" i="3"/>
  <c r="AA7" i="3" s="1"/>
  <c r="AB7" i="3"/>
  <c r="O8" i="3"/>
  <c r="U6" i="3" s="1"/>
  <c r="O16" i="3"/>
  <c r="U14" i="3" s="1"/>
  <c r="N16" i="3"/>
  <c r="V14" i="3" s="1"/>
  <c r="P16" i="3"/>
  <c r="T14" i="3" s="1"/>
  <c r="O24" i="3"/>
  <c r="U22" i="3" s="1"/>
  <c r="N24" i="3"/>
  <c r="V22" i="3" s="1"/>
  <c r="P24" i="3"/>
  <c r="T22" i="3" s="1"/>
  <c r="Z22" i="3"/>
  <c r="O32" i="3"/>
  <c r="U30" i="3" s="1"/>
  <c r="N32" i="3"/>
  <c r="V30" i="3" s="1"/>
  <c r="P32" i="3"/>
  <c r="T30" i="3" s="1"/>
  <c r="H8" i="3"/>
  <c r="V4" i="3" s="1"/>
  <c r="AB21" i="3"/>
  <c r="Y21" i="3"/>
  <c r="AA21" i="3" s="1"/>
  <c r="AB29" i="3"/>
  <c r="Y29" i="3"/>
  <c r="AA29" i="3" s="1"/>
  <c r="Y4" i="3"/>
  <c r="AA4" i="3" s="1"/>
  <c r="AB4" i="3"/>
  <c r="K16" i="3"/>
  <c r="V13" i="3" s="1"/>
  <c r="L16" i="3"/>
  <c r="U13" i="3" s="1"/>
  <c r="M16" i="3"/>
  <c r="T13" i="3" s="1"/>
  <c r="AB14" i="3"/>
  <c r="Y14" i="3"/>
  <c r="AA14" i="3" s="1"/>
  <c r="AC15" i="3"/>
  <c r="K24" i="3"/>
  <c r="V21" i="3" s="1"/>
  <c r="Z20" i="3"/>
  <c r="L24" i="3"/>
  <c r="U21" i="3" s="1"/>
  <c r="M24" i="3"/>
  <c r="T21" i="3" s="1"/>
  <c r="AB22" i="3"/>
  <c r="Y22" i="3"/>
  <c r="AA22" i="3" s="1"/>
  <c r="K32" i="3"/>
  <c r="V29" i="3" s="1"/>
  <c r="Z28" i="3"/>
  <c r="M32" i="3"/>
  <c r="T29" i="3" s="1"/>
  <c r="L32" i="3"/>
  <c r="U29" i="3" s="1"/>
  <c r="AB30" i="3"/>
  <c r="Y30" i="3"/>
  <c r="AA30" i="3" s="1"/>
  <c r="W12" i="3"/>
  <c r="H16" i="3"/>
  <c r="V12" i="3" s="1"/>
  <c r="H24" i="3"/>
  <c r="V20" i="3" s="1"/>
  <c r="Z13" i="3"/>
  <c r="AC13" i="3" s="1"/>
  <c r="AB15" i="3"/>
  <c r="I16" i="3"/>
  <c r="U12" i="3" s="1"/>
  <c r="AB23" i="3"/>
  <c r="AC23" i="3" s="1"/>
  <c r="I24" i="3"/>
  <c r="U20" i="3" s="1"/>
  <c r="AB31" i="3"/>
  <c r="AC31" i="3" s="1"/>
  <c r="I32" i="3"/>
  <c r="U28" i="3" s="1"/>
  <c r="W20" i="3"/>
  <c r="W28" i="3"/>
  <c r="H32" i="3"/>
  <c r="V28" i="3" s="1"/>
  <c r="S13" i="3"/>
  <c r="S16" i="3" s="1"/>
  <c r="T15" i="3" s="1"/>
  <c r="S14" i="3"/>
  <c r="Q16" i="3" s="1"/>
  <c r="V15" i="3" s="1"/>
  <c r="S21" i="3"/>
  <c r="Q24" i="3" s="1"/>
  <c r="V23" i="3" s="1"/>
  <c r="S22" i="3"/>
  <c r="S29" i="3"/>
  <c r="R32" i="3" s="1"/>
  <c r="U31" i="3" s="1"/>
  <c r="S30" i="3"/>
  <c r="Z30" i="3" s="1"/>
  <c r="AC30" i="3" s="1"/>
  <c r="X5" i="1"/>
  <c r="J16" i="1"/>
  <c r="T12" i="1" s="1"/>
  <c r="M4" i="1"/>
  <c r="K8" i="1" s="1"/>
  <c r="V5" i="1" s="1"/>
  <c r="S4" i="1"/>
  <c r="M12" i="1"/>
  <c r="M16" i="1" s="1"/>
  <c r="T13" i="1" s="1"/>
  <c r="S12" i="1"/>
  <c r="S28" i="1"/>
  <c r="P5" i="1"/>
  <c r="M20" i="1"/>
  <c r="S20" i="1"/>
  <c r="M28" i="1"/>
  <c r="L32" i="1" s="1"/>
  <c r="U29" i="1" s="1"/>
  <c r="H24" i="1"/>
  <c r="V20" i="1" s="1"/>
  <c r="X21" i="1"/>
  <c r="S21" i="1"/>
  <c r="P28" i="1"/>
  <c r="W28" i="1"/>
  <c r="AB28" i="1" s="1"/>
  <c r="S29" i="1"/>
  <c r="X13" i="1"/>
  <c r="X4" i="1"/>
  <c r="J8" i="1"/>
  <c r="T4" i="1" s="1"/>
  <c r="S5" i="1"/>
  <c r="I8" i="1"/>
  <c r="U4" i="1" s="1"/>
  <c r="P12" i="1"/>
  <c r="Z12" i="1" s="1"/>
  <c r="S13" i="1"/>
  <c r="I16" i="1"/>
  <c r="U12" i="1" s="1"/>
  <c r="P20" i="1"/>
  <c r="Z20" i="1" s="1"/>
  <c r="X28" i="1"/>
  <c r="P29" i="1"/>
  <c r="P4" i="1"/>
  <c r="W5" i="1"/>
  <c r="W6" i="1"/>
  <c r="S6" i="1"/>
  <c r="Z6" i="1" s="1"/>
  <c r="W12" i="1"/>
  <c r="W20" i="1"/>
  <c r="J24" i="1"/>
  <c r="T20" i="1" s="1"/>
  <c r="I24" i="1"/>
  <c r="U20" i="1" s="1"/>
  <c r="Z23" i="1"/>
  <c r="W30" i="1"/>
  <c r="S30" i="1"/>
  <c r="Z30" i="1" s="1"/>
  <c r="Y31" i="1"/>
  <c r="AA31" i="1" s="1"/>
  <c r="AB31" i="1"/>
  <c r="W4" i="1"/>
  <c r="Z7" i="1"/>
  <c r="Y7" i="1"/>
  <c r="AA7" i="1" s="1"/>
  <c r="H8" i="1"/>
  <c r="V4" i="1" s="1"/>
  <c r="P13" i="1"/>
  <c r="P16" i="1" s="1"/>
  <c r="T14" i="1" s="1"/>
  <c r="W13" i="1"/>
  <c r="W14" i="1"/>
  <c r="S14" i="1"/>
  <c r="Z14" i="1" s="1"/>
  <c r="Z15" i="1"/>
  <c r="Y15" i="1"/>
  <c r="AA15" i="1" s="1"/>
  <c r="H16" i="1"/>
  <c r="V12" i="1" s="1"/>
  <c r="P21" i="1"/>
  <c r="O24" i="1" s="1"/>
  <c r="U22" i="1" s="1"/>
  <c r="W21" i="1"/>
  <c r="W22" i="1"/>
  <c r="S22" i="1"/>
  <c r="Z22" i="1" s="1"/>
  <c r="Z31" i="1"/>
  <c r="J32" i="1"/>
  <c r="T28" i="1" s="1"/>
  <c r="I32" i="1"/>
  <c r="U28" i="1" s="1"/>
  <c r="K16" i="1"/>
  <c r="V13" i="1" s="1"/>
  <c r="L16" i="1"/>
  <c r="U13" i="1" s="1"/>
  <c r="K24" i="1"/>
  <c r="V21" i="1" s="1"/>
  <c r="M24" i="1"/>
  <c r="T21" i="1" s="1"/>
  <c r="Y23" i="1"/>
  <c r="AA23" i="1" s="1"/>
  <c r="AB23" i="1"/>
  <c r="L24" i="1"/>
  <c r="U21" i="1" s="1"/>
  <c r="H32" i="1"/>
  <c r="V28" i="1" s="1"/>
  <c r="W29" i="1"/>
  <c r="AD46" i="16" l="1"/>
  <c r="Y36" i="16"/>
  <c r="AA36" i="16" s="1"/>
  <c r="AB36" i="16"/>
  <c r="AC36" i="16" s="1"/>
  <c r="P40" i="16"/>
  <c r="T38" i="16" s="1"/>
  <c r="N40" i="16"/>
  <c r="V38" i="16" s="1"/>
  <c r="AD47" i="16"/>
  <c r="AD44" i="16"/>
  <c r="O40" i="16"/>
  <c r="U38" i="16" s="1"/>
  <c r="AC38" i="16"/>
  <c r="N8" i="16"/>
  <c r="V6" i="16" s="1"/>
  <c r="P32" i="16"/>
  <c r="T30" i="16" s="1"/>
  <c r="Y20" i="16"/>
  <c r="AA20" i="16" s="1"/>
  <c r="P16" i="16"/>
  <c r="T14" i="16" s="1"/>
  <c r="AC7" i="16"/>
  <c r="AC23" i="16"/>
  <c r="Q32" i="16"/>
  <c r="V31" i="16" s="1"/>
  <c r="Z29" i="16"/>
  <c r="R24" i="16"/>
  <c r="U23" i="16" s="1"/>
  <c r="N24" i="16"/>
  <c r="V22" i="16" s="1"/>
  <c r="M8" i="16"/>
  <c r="T5" i="16" s="1"/>
  <c r="M32" i="16"/>
  <c r="T29" i="16" s="1"/>
  <c r="P24" i="16"/>
  <c r="T22" i="16" s="1"/>
  <c r="O24" i="16"/>
  <c r="U22" i="16" s="1"/>
  <c r="S24" i="16"/>
  <c r="T23" i="16" s="1"/>
  <c r="Z5" i="16"/>
  <c r="O8" i="16"/>
  <c r="U6" i="16" s="1"/>
  <c r="K32" i="16"/>
  <c r="V29" i="16" s="1"/>
  <c r="Z4" i="16"/>
  <c r="O32" i="16"/>
  <c r="U30" i="16" s="1"/>
  <c r="Q24" i="16"/>
  <c r="V23" i="16" s="1"/>
  <c r="Z13" i="16"/>
  <c r="N16" i="16"/>
  <c r="V14" i="16" s="1"/>
  <c r="L8" i="16"/>
  <c r="U5" i="16" s="1"/>
  <c r="R16" i="16"/>
  <c r="U15" i="16" s="1"/>
  <c r="Y28" i="16"/>
  <c r="AA28" i="16" s="1"/>
  <c r="AB28" i="16"/>
  <c r="AB21" i="16"/>
  <c r="Y21" i="16"/>
  <c r="AA21" i="16" s="1"/>
  <c r="AB14" i="16"/>
  <c r="Y14" i="16"/>
  <c r="AA14" i="16" s="1"/>
  <c r="AC14" i="16" s="1"/>
  <c r="AB6" i="16"/>
  <c r="Y6" i="16"/>
  <c r="AA6" i="16" s="1"/>
  <c r="AC31" i="16"/>
  <c r="AC20" i="16"/>
  <c r="Q16" i="16"/>
  <c r="V15" i="16" s="1"/>
  <c r="R32" i="16"/>
  <c r="U31" i="16" s="1"/>
  <c r="AB5" i="16"/>
  <c r="Y5" i="16"/>
  <c r="AA5" i="16" s="1"/>
  <c r="AB29" i="16"/>
  <c r="Y29" i="16"/>
  <c r="AA29" i="16" s="1"/>
  <c r="Y12" i="16"/>
  <c r="AA12" i="16" s="1"/>
  <c r="AB12" i="16"/>
  <c r="Y4" i="16"/>
  <c r="AA4" i="16" s="1"/>
  <c r="AB4" i="16"/>
  <c r="AB13" i="16"/>
  <c r="Y13" i="16"/>
  <c r="AA13" i="16" s="1"/>
  <c r="O16" i="16"/>
  <c r="U14" i="16" s="1"/>
  <c r="AB30" i="16"/>
  <c r="Y30" i="16"/>
  <c r="AA30" i="16" s="1"/>
  <c r="S16" i="16"/>
  <c r="T15" i="16" s="1"/>
  <c r="R8" i="16"/>
  <c r="U7" i="16" s="1"/>
  <c r="S32" i="16"/>
  <c r="T31" i="16" s="1"/>
  <c r="AB22" i="16"/>
  <c r="Y22" i="16"/>
  <c r="AA22" i="16" s="1"/>
  <c r="AB6" i="12"/>
  <c r="Y6" i="12"/>
  <c r="AA6" i="12" s="1"/>
  <c r="AC6" i="12" s="1"/>
  <c r="R24" i="12"/>
  <c r="U23" i="12" s="1"/>
  <c r="AB21" i="12"/>
  <c r="Y21" i="12"/>
  <c r="AA21" i="12" s="1"/>
  <c r="AB22" i="12"/>
  <c r="Y22" i="12"/>
  <c r="AA22" i="12" s="1"/>
  <c r="AC22" i="12" s="1"/>
  <c r="AD22" i="12" s="1"/>
  <c r="AC15" i="12"/>
  <c r="AB5" i="12"/>
  <c r="Y5" i="12"/>
  <c r="AA5" i="12" s="1"/>
  <c r="AC5" i="12" s="1"/>
  <c r="AD5" i="12" s="1"/>
  <c r="AC28" i="12"/>
  <c r="Q24" i="12"/>
  <c r="V23" i="12" s="1"/>
  <c r="Y4" i="12"/>
  <c r="AA4" i="12" s="1"/>
  <c r="AC4" i="12" s="1"/>
  <c r="AD4" i="12" s="1"/>
  <c r="AB4" i="12"/>
  <c r="AB30" i="12"/>
  <c r="Y30" i="12"/>
  <c r="AA30" i="12" s="1"/>
  <c r="AC30" i="12" s="1"/>
  <c r="AD30" i="12" s="1"/>
  <c r="R16" i="12"/>
  <c r="U15" i="12" s="1"/>
  <c r="R32" i="12"/>
  <c r="U31" i="12" s="1"/>
  <c r="Y20" i="12"/>
  <c r="AA20" i="12" s="1"/>
  <c r="AB20" i="12"/>
  <c r="AB13" i="12"/>
  <c r="Y13" i="12"/>
  <c r="AA13" i="12" s="1"/>
  <c r="AC13" i="12" s="1"/>
  <c r="AC7" i="12"/>
  <c r="S24" i="12"/>
  <c r="T23" i="12" s="1"/>
  <c r="AB14" i="12"/>
  <c r="AC14" i="12" s="1"/>
  <c r="AD14" i="12" s="1"/>
  <c r="Y14" i="12"/>
  <c r="AA14" i="12" s="1"/>
  <c r="Y12" i="12"/>
  <c r="AA12" i="12" s="1"/>
  <c r="AC12" i="12" s="1"/>
  <c r="AB12" i="12"/>
  <c r="O16" i="12"/>
  <c r="U14" i="12" s="1"/>
  <c r="N16" i="12"/>
  <c r="V14" i="12" s="1"/>
  <c r="P16" i="12"/>
  <c r="T14" i="12" s="1"/>
  <c r="AC20" i="12"/>
  <c r="S16" i="12"/>
  <c r="T15" i="12" s="1"/>
  <c r="AB29" i="12"/>
  <c r="Y29" i="12"/>
  <c r="AA29" i="12" s="1"/>
  <c r="AC29" i="12"/>
  <c r="Q32" i="12"/>
  <c r="V31" i="12" s="1"/>
  <c r="AC21" i="12"/>
  <c r="O8" i="12"/>
  <c r="U6" i="12" s="1"/>
  <c r="N8" i="12"/>
  <c r="V6" i="12" s="1"/>
  <c r="P8" i="12"/>
  <c r="T6" i="12" s="1"/>
  <c r="Q8" i="12"/>
  <c r="V7" i="12" s="1"/>
  <c r="AB21" i="10"/>
  <c r="AC21" i="10" s="1"/>
  <c r="Y21" i="10"/>
  <c r="AA21" i="10" s="1"/>
  <c r="AB22" i="10"/>
  <c r="Y22" i="10"/>
  <c r="AA22" i="10" s="1"/>
  <c r="AC22" i="10" s="1"/>
  <c r="AD22" i="10" s="1"/>
  <c r="AC31" i="10"/>
  <c r="S24" i="10"/>
  <c r="T23" i="10" s="1"/>
  <c r="AB14" i="10"/>
  <c r="Y14" i="10"/>
  <c r="AA14" i="10" s="1"/>
  <c r="K8" i="10"/>
  <c r="V5" i="10" s="1"/>
  <c r="Z4" i="10"/>
  <c r="AC4" i="10" s="1"/>
  <c r="M8" i="10"/>
  <c r="T5" i="10" s="1"/>
  <c r="L8" i="10"/>
  <c r="U5" i="10" s="1"/>
  <c r="R16" i="10"/>
  <c r="U15" i="10" s="1"/>
  <c r="R8" i="10"/>
  <c r="U7" i="10" s="1"/>
  <c r="P8" i="10"/>
  <c r="T6" i="10" s="1"/>
  <c r="R32" i="10"/>
  <c r="U31" i="10" s="1"/>
  <c r="Y20" i="10"/>
  <c r="AA20" i="10" s="1"/>
  <c r="AB20" i="10"/>
  <c r="Z13" i="10"/>
  <c r="Z5" i="10"/>
  <c r="S8" i="10"/>
  <c r="T7" i="10" s="1"/>
  <c r="AB30" i="10"/>
  <c r="Y30" i="10"/>
  <c r="AA30" i="10" s="1"/>
  <c r="AC30" i="10" s="1"/>
  <c r="AD30" i="10" s="1"/>
  <c r="P16" i="10"/>
  <c r="T14" i="10" s="1"/>
  <c r="N8" i="10"/>
  <c r="V6" i="10" s="1"/>
  <c r="AB29" i="10"/>
  <c r="AC29" i="10" s="1"/>
  <c r="Y29" i="10"/>
  <c r="AA29" i="10" s="1"/>
  <c r="R24" i="10"/>
  <c r="U23" i="10" s="1"/>
  <c r="AC14" i="10"/>
  <c r="AC20" i="10"/>
  <c r="AB5" i="10"/>
  <c r="Y5" i="10"/>
  <c r="AA5" i="10" s="1"/>
  <c r="O16" i="10"/>
  <c r="U14" i="10" s="1"/>
  <c r="Q32" i="10"/>
  <c r="V31" i="10" s="1"/>
  <c r="Q24" i="10"/>
  <c r="V23" i="10" s="1"/>
  <c r="K16" i="10"/>
  <c r="V13" i="10" s="1"/>
  <c r="Z12" i="10"/>
  <c r="AC12" i="10" s="1"/>
  <c r="M16" i="10"/>
  <c r="T13" i="10" s="1"/>
  <c r="L16" i="10"/>
  <c r="U13" i="10" s="1"/>
  <c r="S16" i="10"/>
  <c r="T15" i="10" s="1"/>
  <c r="AB13" i="10"/>
  <c r="Y13" i="10"/>
  <c r="AA13" i="10" s="1"/>
  <c r="AB6" i="10"/>
  <c r="Y6" i="10"/>
  <c r="AA6" i="10" s="1"/>
  <c r="AC6" i="10" s="1"/>
  <c r="K16" i="8"/>
  <c r="V13" i="8" s="1"/>
  <c r="Z12" i="8"/>
  <c r="AC12" i="8" s="1"/>
  <c r="L16" i="8"/>
  <c r="U13" i="8" s="1"/>
  <c r="M16" i="8"/>
  <c r="T13" i="8" s="1"/>
  <c r="Z21" i="8"/>
  <c r="AC21" i="8" s="1"/>
  <c r="Z30" i="8"/>
  <c r="AC30" i="8" s="1"/>
  <c r="S8" i="8"/>
  <c r="T7" i="8" s="1"/>
  <c r="AB29" i="8"/>
  <c r="Y29" i="8"/>
  <c r="AA29" i="8" s="1"/>
  <c r="AC29" i="8" s="1"/>
  <c r="AD29" i="8" s="1"/>
  <c r="R16" i="8"/>
  <c r="U15" i="8" s="1"/>
  <c r="R8" i="8"/>
  <c r="U7" i="8" s="1"/>
  <c r="Q32" i="8"/>
  <c r="V31" i="8" s="1"/>
  <c r="Q24" i="8"/>
  <c r="V23" i="8" s="1"/>
  <c r="Q16" i="8"/>
  <c r="V15" i="8" s="1"/>
  <c r="Y28" i="8"/>
  <c r="AA28" i="8" s="1"/>
  <c r="AB28" i="8"/>
  <c r="Y4" i="8"/>
  <c r="AA4" i="8" s="1"/>
  <c r="AC4" i="8" s="1"/>
  <c r="AB4" i="8"/>
  <c r="Z14" i="8"/>
  <c r="AC14" i="8" s="1"/>
  <c r="AB13" i="8"/>
  <c r="AC13" i="8" s="1"/>
  <c r="Y13" i="8"/>
  <c r="AA13" i="8" s="1"/>
  <c r="Y20" i="8"/>
  <c r="AA20" i="8" s="1"/>
  <c r="AB20" i="8"/>
  <c r="AC20" i="8" s="1"/>
  <c r="AC28" i="8"/>
  <c r="K32" i="6"/>
  <c r="V29" i="6" s="1"/>
  <c r="Z28" i="6"/>
  <c r="AC28" i="6" s="1"/>
  <c r="M32" i="6"/>
  <c r="T29" i="6" s="1"/>
  <c r="L32" i="6"/>
  <c r="U29" i="6" s="1"/>
  <c r="K24" i="6"/>
  <c r="V21" i="6" s="1"/>
  <c r="Z20" i="6"/>
  <c r="AC20" i="6" s="1"/>
  <c r="AD20" i="6" s="1"/>
  <c r="L24" i="6"/>
  <c r="U21" i="6" s="1"/>
  <c r="M24" i="6"/>
  <c r="T21" i="6" s="1"/>
  <c r="S16" i="6"/>
  <c r="T15" i="6" s="1"/>
  <c r="AC6" i="6"/>
  <c r="AC4" i="6"/>
  <c r="AB6" i="6"/>
  <c r="Y6" i="6"/>
  <c r="AA6" i="6" s="1"/>
  <c r="R16" i="6"/>
  <c r="U15" i="6" s="1"/>
  <c r="K16" i="6"/>
  <c r="V13" i="6" s="1"/>
  <c r="Z12" i="6"/>
  <c r="AC12" i="6" s="1"/>
  <c r="M16" i="6"/>
  <c r="T13" i="6" s="1"/>
  <c r="L16" i="6"/>
  <c r="U13" i="6" s="1"/>
  <c r="AC29" i="6"/>
  <c r="AD29" i="6" s="1"/>
  <c r="Z13" i="6"/>
  <c r="AC13" i="6" s="1"/>
  <c r="AD22" i="6"/>
  <c r="N16" i="6"/>
  <c r="V14" i="6" s="1"/>
  <c r="Z5" i="6"/>
  <c r="R8" i="6"/>
  <c r="U7" i="6" s="1"/>
  <c r="AB5" i="6"/>
  <c r="Y5" i="6"/>
  <c r="AA5" i="6" s="1"/>
  <c r="Q32" i="6"/>
  <c r="V31" i="6" s="1"/>
  <c r="P32" i="6"/>
  <c r="T30" i="6" s="1"/>
  <c r="P16" i="6"/>
  <c r="T14" i="6" s="1"/>
  <c r="AC14" i="6"/>
  <c r="AD14" i="6" s="1"/>
  <c r="AC6" i="4"/>
  <c r="Z13" i="4"/>
  <c r="AC30" i="4"/>
  <c r="AB6" i="4"/>
  <c r="Y6" i="4"/>
  <c r="AA6" i="4" s="1"/>
  <c r="Y12" i="4"/>
  <c r="AA12" i="4" s="1"/>
  <c r="AC12" i="4" s="1"/>
  <c r="AB12" i="4"/>
  <c r="AB29" i="4"/>
  <c r="Y29" i="4"/>
  <c r="AA29" i="4" s="1"/>
  <c r="AC29" i="4" s="1"/>
  <c r="AD29" i="4" s="1"/>
  <c r="S32" i="4"/>
  <c r="T31" i="4" s="1"/>
  <c r="R16" i="4"/>
  <c r="U15" i="4" s="1"/>
  <c r="Y4" i="4"/>
  <c r="AA4" i="4" s="1"/>
  <c r="AB4" i="4"/>
  <c r="AB30" i="4"/>
  <c r="Y30" i="4"/>
  <c r="AA30" i="4" s="1"/>
  <c r="AC31" i="4"/>
  <c r="AB14" i="4"/>
  <c r="Y14" i="4"/>
  <c r="AA14" i="4" s="1"/>
  <c r="AC14" i="4" s="1"/>
  <c r="AB5" i="4"/>
  <c r="Y5" i="4"/>
  <c r="AA5" i="4" s="1"/>
  <c r="P16" i="4"/>
  <c r="T14" i="4" s="1"/>
  <c r="Y20" i="4"/>
  <c r="AA20" i="4" s="1"/>
  <c r="AB20" i="4"/>
  <c r="AC20" i="4" s="1"/>
  <c r="AC4" i="4"/>
  <c r="AB21" i="4"/>
  <c r="Y21" i="4"/>
  <c r="AA21" i="4" s="1"/>
  <c r="AC21" i="4" s="1"/>
  <c r="AB22" i="4"/>
  <c r="Y22" i="4"/>
  <c r="AA22" i="4" s="1"/>
  <c r="AC22" i="4" s="1"/>
  <c r="AD22" i="4" s="1"/>
  <c r="Q16" i="4"/>
  <c r="V15" i="4" s="1"/>
  <c r="S16" i="4"/>
  <c r="T15" i="4" s="1"/>
  <c r="R8" i="4"/>
  <c r="U7" i="4" s="1"/>
  <c r="AC28" i="4"/>
  <c r="AB13" i="4"/>
  <c r="Y13" i="4"/>
  <c r="AA13" i="4" s="1"/>
  <c r="Z5" i="4"/>
  <c r="AC5" i="4" s="1"/>
  <c r="AD5" i="4" s="1"/>
  <c r="AC14" i="2"/>
  <c r="Q16" i="2"/>
  <c r="V15" i="2" s="1"/>
  <c r="Y20" i="2"/>
  <c r="AA20" i="2" s="1"/>
  <c r="AB20" i="2"/>
  <c r="Z29" i="2"/>
  <c r="AC29" i="2" s="1"/>
  <c r="Z21" i="2"/>
  <c r="AC21" i="2" s="1"/>
  <c r="N32" i="2"/>
  <c r="V30" i="2" s="1"/>
  <c r="AB14" i="2"/>
  <c r="Y14" i="2"/>
  <c r="AA14" i="2" s="1"/>
  <c r="R16" i="2"/>
  <c r="U15" i="2" s="1"/>
  <c r="AC28" i="2"/>
  <c r="AD28" i="2" s="1"/>
  <c r="N24" i="2"/>
  <c r="V22" i="2" s="1"/>
  <c r="AB6" i="2"/>
  <c r="Y6" i="2"/>
  <c r="AA6" i="2" s="1"/>
  <c r="AC6" i="2" s="1"/>
  <c r="AC12" i="2"/>
  <c r="S8" i="2"/>
  <c r="T7" i="2" s="1"/>
  <c r="Q24" i="2"/>
  <c r="V23" i="2" s="1"/>
  <c r="O32" i="2"/>
  <c r="U30" i="2" s="1"/>
  <c r="AC20" i="2"/>
  <c r="AD20" i="2" s="1"/>
  <c r="Y12" i="2"/>
  <c r="AA12" i="2" s="1"/>
  <c r="AB12" i="2"/>
  <c r="Z5" i="2"/>
  <c r="AB5" i="2"/>
  <c r="Y5" i="2"/>
  <c r="AA5" i="2" s="1"/>
  <c r="Z30" i="2"/>
  <c r="AC30" i="2" s="1"/>
  <c r="AB13" i="2"/>
  <c r="Y13" i="2"/>
  <c r="AA13" i="2" s="1"/>
  <c r="AC13" i="2" s="1"/>
  <c r="N8" i="2"/>
  <c r="V6" i="2" s="1"/>
  <c r="AC4" i="2"/>
  <c r="R8" i="2"/>
  <c r="U7" i="2" s="1"/>
  <c r="R24" i="2"/>
  <c r="U23" i="2" s="1"/>
  <c r="Y28" i="2"/>
  <c r="AA28" i="2" s="1"/>
  <c r="AB28" i="2"/>
  <c r="P8" i="2"/>
  <c r="T6" i="2" s="1"/>
  <c r="AD6" i="13"/>
  <c r="AD15" i="13"/>
  <c r="Z21" i="13"/>
  <c r="AC21" i="13" s="1"/>
  <c r="AD13" i="13"/>
  <c r="R8" i="13"/>
  <c r="U7" i="13" s="1"/>
  <c r="Z30" i="13"/>
  <c r="AC30" i="13" s="1"/>
  <c r="AD30" i="13" s="1"/>
  <c r="N24" i="13"/>
  <c r="V22" i="13" s="1"/>
  <c r="AC4" i="13"/>
  <c r="Q32" i="13"/>
  <c r="V31" i="13" s="1"/>
  <c r="Q24" i="13"/>
  <c r="V23" i="13" s="1"/>
  <c r="Q16" i="13"/>
  <c r="V15" i="13" s="1"/>
  <c r="S8" i="13"/>
  <c r="T7" i="13" s="1"/>
  <c r="Z5" i="13"/>
  <c r="AC5" i="13" s="1"/>
  <c r="AD5" i="13" s="1"/>
  <c r="P24" i="13"/>
  <c r="T22" i="13" s="1"/>
  <c r="K32" i="13"/>
  <c r="V29" i="13" s="1"/>
  <c r="Z28" i="13"/>
  <c r="AC28" i="13" s="1"/>
  <c r="L32" i="13"/>
  <c r="U29" i="13" s="1"/>
  <c r="M32" i="13"/>
  <c r="T29" i="13" s="1"/>
  <c r="K16" i="13"/>
  <c r="V13" i="13" s="1"/>
  <c r="Z12" i="13"/>
  <c r="AC12" i="13" s="1"/>
  <c r="AD12" i="13" s="1"/>
  <c r="L16" i="13"/>
  <c r="U13" i="13" s="1"/>
  <c r="M16" i="13"/>
  <c r="T13" i="13" s="1"/>
  <c r="P32" i="13"/>
  <c r="T30" i="13" s="1"/>
  <c r="O8" i="13"/>
  <c r="U6" i="13" s="1"/>
  <c r="P8" i="13"/>
  <c r="T6" i="13" s="1"/>
  <c r="N8" i="13"/>
  <c r="V6" i="13" s="1"/>
  <c r="R16" i="13"/>
  <c r="U15" i="13" s="1"/>
  <c r="Y20" i="13"/>
  <c r="AA20" i="13" s="1"/>
  <c r="AC20" i="13" s="1"/>
  <c r="AB20" i="13"/>
  <c r="AD7" i="13"/>
  <c r="AB14" i="11"/>
  <c r="Y14" i="11"/>
  <c r="AA14" i="11" s="1"/>
  <c r="AC6" i="11"/>
  <c r="AC31" i="11"/>
  <c r="Q24" i="11"/>
  <c r="V23" i="11" s="1"/>
  <c r="Z13" i="11"/>
  <c r="AC23" i="11"/>
  <c r="Q8" i="11"/>
  <c r="V7" i="11" s="1"/>
  <c r="P8" i="11"/>
  <c r="T6" i="11" s="1"/>
  <c r="AB29" i="11"/>
  <c r="Y29" i="11"/>
  <c r="AA29" i="11" s="1"/>
  <c r="AB30" i="11"/>
  <c r="Y30" i="11"/>
  <c r="AA30" i="11" s="1"/>
  <c r="AC30" i="11" s="1"/>
  <c r="AD30" i="11" s="1"/>
  <c r="S16" i="11"/>
  <c r="T15" i="11" s="1"/>
  <c r="AB13" i="11"/>
  <c r="Y13" i="11"/>
  <c r="AA13" i="11" s="1"/>
  <c r="AB6" i="11"/>
  <c r="Y6" i="11"/>
  <c r="AA6" i="11" s="1"/>
  <c r="AC29" i="11"/>
  <c r="R24" i="11"/>
  <c r="U23" i="11" s="1"/>
  <c r="K16" i="11"/>
  <c r="V13" i="11" s="1"/>
  <c r="Z12" i="11"/>
  <c r="AC12" i="11" s="1"/>
  <c r="M16" i="11"/>
  <c r="T13" i="11" s="1"/>
  <c r="L16" i="11"/>
  <c r="U13" i="11" s="1"/>
  <c r="Q16" i="11"/>
  <c r="V15" i="11" s="1"/>
  <c r="P16" i="11"/>
  <c r="T14" i="11" s="1"/>
  <c r="N8" i="11"/>
  <c r="V6" i="11" s="1"/>
  <c r="AC14" i="11"/>
  <c r="K8" i="11"/>
  <c r="V5" i="11" s="1"/>
  <c r="Z4" i="11"/>
  <c r="AC4" i="11" s="1"/>
  <c r="M8" i="11"/>
  <c r="T5" i="11" s="1"/>
  <c r="L8" i="11"/>
  <c r="U5" i="11" s="1"/>
  <c r="AB21" i="11"/>
  <c r="AC21" i="11" s="1"/>
  <c r="AD21" i="11" s="1"/>
  <c r="Y21" i="11"/>
  <c r="AA21" i="11" s="1"/>
  <c r="AB22" i="11"/>
  <c r="Y22" i="11"/>
  <c r="AA22" i="11" s="1"/>
  <c r="AC22" i="11" s="1"/>
  <c r="AB5" i="11"/>
  <c r="Y5" i="11"/>
  <c r="AA5" i="11" s="1"/>
  <c r="S24" i="11"/>
  <c r="T23" i="11" s="1"/>
  <c r="Z5" i="11"/>
  <c r="AC28" i="11"/>
  <c r="AC20" i="11"/>
  <c r="R16" i="11"/>
  <c r="U15" i="11" s="1"/>
  <c r="K32" i="9"/>
  <c r="V29" i="9" s="1"/>
  <c r="Z28" i="9"/>
  <c r="AC28" i="9" s="1"/>
  <c r="M32" i="9"/>
  <c r="T29" i="9" s="1"/>
  <c r="L32" i="9"/>
  <c r="U29" i="9" s="1"/>
  <c r="K16" i="9"/>
  <c r="V13" i="9" s="1"/>
  <c r="Z12" i="9"/>
  <c r="AC12" i="9" s="1"/>
  <c r="M16" i="9"/>
  <c r="T13" i="9" s="1"/>
  <c r="L16" i="9"/>
  <c r="U13" i="9" s="1"/>
  <c r="R8" i="9"/>
  <c r="U7" i="9" s="1"/>
  <c r="AC30" i="9"/>
  <c r="AC22" i="9"/>
  <c r="AB5" i="9"/>
  <c r="Y5" i="9"/>
  <c r="AA5" i="9" s="1"/>
  <c r="AC21" i="9"/>
  <c r="Y20" i="9"/>
  <c r="AA20" i="9" s="1"/>
  <c r="AB20" i="9"/>
  <c r="AC20" i="9" s="1"/>
  <c r="S8" i="9"/>
  <c r="T7" i="9" s="1"/>
  <c r="AC5" i="9"/>
  <c r="AD5" i="9" s="1"/>
  <c r="AC4" i="9"/>
  <c r="AB29" i="9"/>
  <c r="Y29" i="9"/>
  <c r="AA29" i="9" s="1"/>
  <c r="AC29" i="9" s="1"/>
  <c r="AB21" i="9"/>
  <c r="Y21" i="9"/>
  <c r="AA21" i="9" s="1"/>
  <c r="AB13" i="9"/>
  <c r="Y13" i="9"/>
  <c r="AA13" i="9" s="1"/>
  <c r="AC13" i="9" s="1"/>
  <c r="Q32" i="9"/>
  <c r="V31" i="9" s="1"/>
  <c r="Q24" i="9"/>
  <c r="V23" i="9" s="1"/>
  <c r="S24" i="9"/>
  <c r="T23" i="9" s="1"/>
  <c r="AB22" i="7"/>
  <c r="Y22" i="7"/>
  <c r="AA22" i="7" s="1"/>
  <c r="R32" i="7"/>
  <c r="U31" i="7" s="1"/>
  <c r="AB29" i="7"/>
  <c r="Y29" i="7"/>
  <c r="AA29" i="7" s="1"/>
  <c r="AB21" i="7"/>
  <c r="Y21" i="7"/>
  <c r="AA21" i="7" s="1"/>
  <c r="P8" i="7"/>
  <c r="T6" i="7" s="1"/>
  <c r="Q32" i="7"/>
  <c r="V31" i="7" s="1"/>
  <c r="O16" i="7"/>
  <c r="U14" i="7" s="1"/>
  <c r="N16" i="7"/>
  <c r="V14" i="7" s="1"/>
  <c r="P16" i="7"/>
  <c r="T14" i="7" s="1"/>
  <c r="P32" i="7"/>
  <c r="T30" i="7" s="1"/>
  <c r="Z12" i="7"/>
  <c r="AC12" i="7" s="1"/>
  <c r="N8" i="7"/>
  <c r="V6" i="7" s="1"/>
  <c r="K32" i="7"/>
  <c r="V29" i="7" s="1"/>
  <c r="Z28" i="7"/>
  <c r="AC28" i="7" s="1"/>
  <c r="L32" i="7"/>
  <c r="U29" i="7" s="1"/>
  <c r="M32" i="7"/>
  <c r="T29" i="7" s="1"/>
  <c r="AC13" i="7"/>
  <c r="AD13" i="7" s="1"/>
  <c r="R24" i="7"/>
  <c r="U23" i="7" s="1"/>
  <c r="AB30" i="7"/>
  <c r="Y30" i="7"/>
  <c r="AA30" i="7" s="1"/>
  <c r="Z29" i="7"/>
  <c r="AC29" i="7" s="1"/>
  <c r="AD29" i="7" s="1"/>
  <c r="AB5" i="7"/>
  <c r="Y5" i="7"/>
  <c r="AA5" i="7" s="1"/>
  <c r="N32" i="7"/>
  <c r="V30" i="7" s="1"/>
  <c r="AD6" i="7"/>
  <c r="P24" i="7"/>
  <c r="T22" i="7" s="1"/>
  <c r="O8" i="7"/>
  <c r="U6" i="7" s="1"/>
  <c r="AC5" i="7"/>
  <c r="AC21" i="7"/>
  <c r="AD21" i="7" s="1"/>
  <c r="AB13" i="7"/>
  <c r="Y13" i="7"/>
  <c r="AA13" i="7" s="1"/>
  <c r="K24" i="7"/>
  <c r="V21" i="7" s="1"/>
  <c r="Z20" i="7"/>
  <c r="AC20" i="7" s="1"/>
  <c r="AD23" i="7" s="1"/>
  <c r="L24" i="7"/>
  <c r="U21" i="7" s="1"/>
  <c r="M24" i="7"/>
  <c r="T21" i="7" s="1"/>
  <c r="AC30" i="7"/>
  <c r="AC22" i="7"/>
  <c r="AC4" i="7"/>
  <c r="AD4" i="7" s="1"/>
  <c r="AD7" i="7"/>
  <c r="AC28" i="5"/>
  <c r="AB12" i="5"/>
  <c r="Y12" i="5"/>
  <c r="AA12" i="5" s="1"/>
  <c r="AB22" i="5"/>
  <c r="AC22" i="5" s="1"/>
  <c r="Y22" i="5"/>
  <c r="AA22" i="5" s="1"/>
  <c r="AC12" i="5"/>
  <c r="AD12" i="5" s="1"/>
  <c r="O16" i="5"/>
  <c r="U14" i="5" s="1"/>
  <c r="N16" i="5"/>
  <c r="V14" i="5" s="1"/>
  <c r="P16" i="5"/>
  <c r="T14" i="5" s="1"/>
  <c r="Z5" i="5"/>
  <c r="AC5" i="5" s="1"/>
  <c r="AC6" i="5"/>
  <c r="O8" i="5"/>
  <c r="U6" i="5" s="1"/>
  <c r="AB30" i="5"/>
  <c r="Y30" i="5"/>
  <c r="AA30" i="5" s="1"/>
  <c r="AC30" i="5" s="1"/>
  <c r="AD30" i="5" s="1"/>
  <c r="O32" i="5"/>
  <c r="U30" i="5" s="1"/>
  <c r="N32" i="5"/>
  <c r="V30" i="5" s="1"/>
  <c r="P32" i="5"/>
  <c r="T30" i="5" s="1"/>
  <c r="AC21" i="5"/>
  <c r="AD15" i="5"/>
  <c r="AC31" i="5"/>
  <c r="P8" i="5"/>
  <c r="T6" i="5" s="1"/>
  <c r="AB29" i="5"/>
  <c r="Y29" i="5"/>
  <c r="AA29" i="5" s="1"/>
  <c r="AC29" i="5" s="1"/>
  <c r="AC20" i="5"/>
  <c r="AC4" i="5"/>
  <c r="AD4" i="5" s="1"/>
  <c r="Y28" i="3"/>
  <c r="AA28" i="3" s="1"/>
  <c r="AC28" i="3" s="1"/>
  <c r="AB28" i="3"/>
  <c r="S32" i="3"/>
  <c r="T31" i="3" s="1"/>
  <c r="Y20" i="3"/>
  <c r="AA20" i="3" s="1"/>
  <c r="AC20" i="3" s="1"/>
  <c r="AB20" i="3"/>
  <c r="Z29" i="3"/>
  <c r="AC29" i="3" s="1"/>
  <c r="Z21" i="3"/>
  <c r="AC21" i="3" s="1"/>
  <c r="S24" i="3"/>
  <c r="T23" i="3" s="1"/>
  <c r="Z14" i="3"/>
  <c r="AC14" i="3" s="1"/>
  <c r="Y6" i="3"/>
  <c r="AA6" i="3" s="1"/>
  <c r="AC6" i="3" s="1"/>
  <c r="AB6" i="3"/>
  <c r="AB5" i="3"/>
  <c r="Y5" i="3"/>
  <c r="AA5" i="3" s="1"/>
  <c r="R24" i="3"/>
  <c r="U23" i="3" s="1"/>
  <c r="Q32" i="3"/>
  <c r="V31" i="3" s="1"/>
  <c r="R16" i="3"/>
  <c r="U15" i="3" s="1"/>
  <c r="Z5" i="3"/>
  <c r="S8" i="3"/>
  <c r="T7" i="3" s="1"/>
  <c r="Y12" i="3"/>
  <c r="AA12" i="3" s="1"/>
  <c r="AB12" i="3"/>
  <c r="Q8" i="3"/>
  <c r="V7" i="3" s="1"/>
  <c r="AC22" i="3"/>
  <c r="AC4" i="3"/>
  <c r="N32" i="1"/>
  <c r="V30" i="1" s="1"/>
  <c r="R24" i="1"/>
  <c r="U23" i="1" s="1"/>
  <c r="Y28" i="1"/>
  <c r="AA28" i="1" s="1"/>
  <c r="L8" i="1"/>
  <c r="U5" i="1" s="1"/>
  <c r="M8" i="1"/>
  <c r="T5" i="1" s="1"/>
  <c r="Z28" i="1"/>
  <c r="AC28" i="1" s="1"/>
  <c r="K32" i="1"/>
  <c r="V29" i="1" s="1"/>
  <c r="Z5" i="1"/>
  <c r="M32" i="1"/>
  <c r="T29" i="1" s="1"/>
  <c r="P32" i="1"/>
  <c r="T30" i="1" s="1"/>
  <c r="N16" i="1"/>
  <c r="V14" i="1" s="1"/>
  <c r="O16" i="1"/>
  <c r="U14" i="1" s="1"/>
  <c r="R32" i="1"/>
  <c r="U31" i="1" s="1"/>
  <c r="O32" i="1"/>
  <c r="U30" i="1" s="1"/>
  <c r="Z13" i="1"/>
  <c r="Z29" i="1"/>
  <c r="S24" i="1"/>
  <c r="T23" i="1" s="1"/>
  <c r="S32" i="1"/>
  <c r="T31" i="1" s="1"/>
  <c r="S16" i="1"/>
  <c r="T15" i="1" s="1"/>
  <c r="AC23" i="1"/>
  <c r="Y20" i="1"/>
  <c r="AA20" i="1" s="1"/>
  <c r="AB20" i="1"/>
  <c r="O8" i="1"/>
  <c r="U6" i="1" s="1"/>
  <c r="N8" i="1"/>
  <c r="V6" i="1" s="1"/>
  <c r="P8" i="1"/>
  <c r="T6" i="1" s="1"/>
  <c r="AB29" i="1"/>
  <c r="Y29" i="1"/>
  <c r="AA29" i="1" s="1"/>
  <c r="Q8" i="1"/>
  <c r="V7" i="1" s="1"/>
  <c r="AC31" i="1"/>
  <c r="AB14" i="1"/>
  <c r="Y14" i="1"/>
  <c r="AA14" i="1" s="1"/>
  <c r="Z21" i="1"/>
  <c r="AB6" i="1"/>
  <c r="Y6" i="1"/>
  <c r="AA6" i="1" s="1"/>
  <c r="P24" i="1"/>
  <c r="T22" i="1" s="1"/>
  <c r="Q16" i="1"/>
  <c r="V15" i="1" s="1"/>
  <c r="R8" i="1"/>
  <c r="U7" i="1" s="1"/>
  <c r="AB22" i="1"/>
  <c r="Y22" i="1"/>
  <c r="AA22" i="1" s="1"/>
  <c r="AB13" i="1"/>
  <c r="Y13" i="1"/>
  <c r="AA13" i="1" s="1"/>
  <c r="AC7" i="1"/>
  <c r="Y12" i="1"/>
  <c r="AA12" i="1" s="1"/>
  <c r="AB12" i="1"/>
  <c r="Y5" i="1"/>
  <c r="AA5" i="1" s="1"/>
  <c r="AB5" i="1"/>
  <c r="N24" i="1"/>
  <c r="V22" i="1" s="1"/>
  <c r="Q32" i="1"/>
  <c r="V31" i="1" s="1"/>
  <c r="Q24" i="1"/>
  <c r="V23" i="1" s="1"/>
  <c r="R16" i="1"/>
  <c r="U15" i="1" s="1"/>
  <c r="S8" i="1"/>
  <c r="T7" i="1" s="1"/>
  <c r="AB21" i="1"/>
  <c r="Y21" i="1"/>
  <c r="AA21" i="1" s="1"/>
  <c r="AC15" i="1"/>
  <c r="Y4" i="1"/>
  <c r="AA4" i="1" s="1"/>
  <c r="AB4" i="1"/>
  <c r="AB30" i="1"/>
  <c r="Y30" i="1"/>
  <c r="AA30" i="1" s="1"/>
  <c r="Z4" i="1"/>
  <c r="AD36" i="16" l="1"/>
  <c r="AD37" i="16"/>
  <c r="AD39" i="16"/>
  <c r="AD38" i="16"/>
  <c r="AC28" i="16"/>
  <c r="AD28" i="16" s="1"/>
  <c r="AC22" i="16"/>
  <c r="AC4" i="16"/>
  <c r="AD5" i="16" s="1"/>
  <c r="AC29" i="16"/>
  <c r="AD29" i="16" s="1"/>
  <c r="AC6" i="16"/>
  <c r="AC21" i="16"/>
  <c r="AD21" i="16" s="1"/>
  <c r="AC13" i="16"/>
  <c r="AD14" i="16" s="1"/>
  <c r="AC30" i="16"/>
  <c r="AC12" i="16"/>
  <c r="AC5" i="16"/>
  <c r="AD22" i="16"/>
  <c r="AD30" i="16"/>
  <c r="AD20" i="16"/>
  <c r="AD31" i="16"/>
  <c r="AD12" i="12"/>
  <c r="AD13" i="12"/>
  <c r="AD6" i="12"/>
  <c r="AD29" i="12"/>
  <c r="AD31" i="12"/>
  <c r="AD7" i="12"/>
  <c r="AD15" i="12"/>
  <c r="AD21" i="12"/>
  <c r="AD20" i="12"/>
  <c r="AD23" i="12"/>
  <c r="AD28" i="12"/>
  <c r="AD6" i="10"/>
  <c r="AD29" i="10"/>
  <c r="AD28" i="10"/>
  <c r="AD21" i="10"/>
  <c r="AD14" i="10"/>
  <c r="AC5" i="10"/>
  <c r="AD5" i="10" s="1"/>
  <c r="AD31" i="10"/>
  <c r="AC13" i="10"/>
  <c r="AD13" i="10" s="1"/>
  <c r="AD12" i="10"/>
  <c r="AD20" i="10"/>
  <c r="AD23" i="10"/>
  <c r="AD15" i="10"/>
  <c r="AD4" i="10"/>
  <c r="AD7" i="10"/>
  <c r="AD13" i="8"/>
  <c r="AD15" i="8"/>
  <c r="AD20" i="8"/>
  <c r="AD22" i="8"/>
  <c r="AD23" i="8"/>
  <c r="AD4" i="8"/>
  <c r="AD7" i="8"/>
  <c r="AD6" i="8"/>
  <c r="AD5" i="8"/>
  <c r="AD28" i="8"/>
  <c r="AD30" i="8"/>
  <c r="AD14" i="8"/>
  <c r="AD31" i="8"/>
  <c r="AD21" i="8"/>
  <c r="AD12" i="8"/>
  <c r="AD30" i="6"/>
  <c r="AD28" i="6"/>
  <c r="AD13" i="6"/>
  <c r="AD23" i="6"/>
  <c r="AC5" i="6"/>
  <c r="AD5" i="6" s="1"/>
  <c r="AD21" i="6"/>
  <c r="AD12" i="6"/>
  <c r="AD31" i="6"/>
  <c r="AD15" i="6"/>
  <c r="AD20" i="4"/>
  <c r="AD23" i="4"/>
  <c r="AD21" i="4"/>
  <c r="AD14" i="4"/>
  <c r="AD15" i="4"/>
  <c r="AD28" i="4"/>
  <c r="AD4" i="4"/>
  <c r="AD6" i="4"/>
  <c r="AD7" i="4"/>
  <c r="AD31" i="4"/>
  <c r="AD30" i="4"/>
  <c r="AC13" i="4"/>
  <c r="AD13" i="4" s="1"/>
  <c r="AD6" i="2"/>
  <c r="AD13" i="2"/>
  <c r="AD15" i="2"/>
  <c r="AC5" i="2"/>
  <c r="AD5" i="2" s="1"/>
  <c r="AD21" i="2"/>
  <c r="AD14" i="2"/>
  <c r="AD30" i="2"/>
  <c r="AD29" i="2"/>
  <c r="AD31" i="2"/>
  <c r="AD23" i="2"/>
  <c r="AD12" i="2"/>
  <c r="AD22" i="2"/>
  <c r="AD20" i="13"/>
  <c r="AD23" i="13"/>
  <c r="AD22" i="13"/>
  <c r="AD21" i="13"/>
  <c r="AD29" i="13"/>
  <c r="AD31" i="13"/>
  <c r="AD28" i="13"/>
  <c r="AD4" i="13"/>
  <c r="AD14" i="13"/>
  <c r="AD22" i="11"/>
  <c r="AD28" i="11"/>
  <c r="AD29" i="11"/>
  <c r="AD23" i="11"/>
  <c r="AC5" i="11"/>
  <c r="AD14" i="11"/>
  <c r="AC13" i="11"/>
  <c r="AD13" i="11" s="1"/>
  <c r="AD20" i="11"/>
  <c r="AD4" i="11"/>
  <c r="AD31" i="11"/>
  <c r="AD15" i="11"/>
  <c r="AD13" i="9"/>
  <c r="AD14" i="9"/>
  <c r="AD29" i="9"/>
  <c r="AD31" i="9"/>
  <c r="AD20" i="9"/>
  <c r="AD23" i="9"/>
  <c r="AD21" i="9"/>
  <c r="AD6" i="9"/>
  <c r="AD12" i="9"/>
  <c r="AD28" i="9"/>
  <c r="AD7" i="9"/>
  <c r="AD15" i="9"/>
  <c r="AD22" i="9"/>
  <c r="AD4" i="9"/>
  <c r="AD30" i="9"/>
  <c r="AD22" i="7"/>
  <c r="AD30" i="7"/>
  <c r="AD5" i="7"/>
  <c r="AD12" i="7"/>
  <c r="AD15" i="7"/>
  <c r="AD31" i="7"/>
  <c r="AD28" i="7"/>
  <c r="AD20" i="7"/>
  <c r="AD14" i="7"/>
  <c r="AD22" i="5"/>
  <c r="AD23" i="5"/>
  <c r="AD29" i="5"/>
  <c r="AD5" i="5"/>
  <c r="AD20" i="5"/>
  <c r="AD31" i="5"/>
  <c r="AD28" i="5"/>
  <c r="AD14" i="5"/>
  <c r="AD6" i="5"/>
  <c r="AD7" i="5"/>
  <c r="AD21" i="5"/>
  <c r="AD13" i="5"/>
  <c r="AD6" i="3"/>
  <c r="AD28" i="3"/>
  <c r="AD30" i="3"/>
  <c r="AD31" i="3"/>
  <c r="AD20" i="3"/>
  <c r="AD23" i="3"/>
  <c r="AD22" i="3"/>
  <c r="AC12" i="3"/>
  <c r="AD21" i="3"/>
  <c r="AD29" i="3"/>
  <c r="AC5" i="3"/>
  <c r="AD14" i="3"/>
  <c r="AC30" i="1"/>
  <c r="AC22" i="1"/>
  <c r="AC13" i="1"/>
  <c r="AC12" i="1"/>
  <c r="AC29" i="1"/>
  <c r="AD28" i="1" s="1"/>
  <c r="AC14" i="1"/>
  <c r="AD13" i="1" s="1"/>
  <c r="AC6" i="1"/>
  <c r="AC20" i="1"/>
  <c r="AD29" i="1"/>
  <c r="AD14" i="1"/>
  <c r="AC5" i="1"/>
  <c r="AC21" i="1"/>
  <c r="AD31" i="1"/>
  <c r="AC4" i="1"/>
  <c r="AD4" i="16" l="1"/>
  <c r="AD15" i="16"/>
  <c r="AD12" i="16"/>
  <c r="AD6" i="16"/>
  <c r="AD7" i="16"/>
  <c r="AD23" i="16"/>
  <c r="AD13" i="16"/>
  <c r="AD6" i="6"/>
  <c r="AD7" i="6"/>
  <c r="AD4" i="6"/>
  <c r="AD12" i="4"/>
  <c r="AD7" i="2"/>
  <c r="AD4" i="2"/>
  <c r="AD5" i="11"/>
  <c r="AD7" i="11"/>
  <c r="AD12" i="11"/>
  <c r="AD6" i="11"/>
  <c r="AD5" i="3"/>
  <c r="AD7" i="3"/>
  <c r="AD12" i="3"/>
  <c r="AD15" i="3"/>
  <c r="AD13" i="3"/>
  <c r="AD4" i="3"/>
  <c r="AD21" i="1"/>
  <c r="AD23" i="1"/>
  <c r="AD4" i="1"/>
  <c r="AD30" i="1"/>
  <c r="AD15" i="1"/>
  <c r="AD7" i="1"/>
  <c r="AD12" i="1"/>
  <c r="AD6" i="1"/>
  <c r="AD5" i="1"/>
  <c r="AD20" i="1"/>
  <c r="AD22" i="1"/>
</calcChain>
</file>

<file path=xl/sharedStrings.xml><?xml version="1.0" encoding="utf-8"?>
<sst xmlns="http://schemas.openxmlformats.org/spreadsheetml/2006/main" count="2338" uniqueCount="416">
  <si>
    <t>グループA</t>
    <phoneticPr fontId="2"/>
  </si>
  <si>
    <t>第1コート</t>
    <rPh sb="0" eb="1">
      <t>ダイ</t>
    </rPh>
    <phoneticPr fontId="2"/>
  </si>
  <si>
    <t>勝ち</t>
    <rPh sb="0" eb="1">
      <t>カ</t>
    </rPh>
    <phoneticPr fontId="2"/>
  </si>
  <si>
    <t>分け</t>
    <rPh sb="0" eb="1">
      <t>ワ</t>
    </rPh>
    <phoneticPr fontId="2"/>
  </si>
  <si>
    <t>負け</t>
    <rPh sb="0" eb="1">
      <t>マ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</si>
  <si>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</si>
  <si>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</si>
  <si>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点差</t>
    <rPh sb="0" eb="2">
      <t>テンサ</t>
    </rPh>
    <phoneticPr fontId="2"/>
  </si>
  <si>
    <t>勝点</t>
    <rPh sb="0" eb="1">
      <t>カ</t>
    </rPh>
    <rPh sb="1" eb="2">
      <t>テン</t>
    </rPh>
    <phoneticPr fontId="2"/>
  </si>
  <si>
    <t>得失ポイント</t>
    <rPh sb="0" eb="2">
      <t>トクシツ</t>
    </rPh>
    <phoneticPr fontId="2"/>
  </si>
  <si>
    <t>得点ポイント</t>
    <rPh sb="0" eb="2">
      <t>トクテン</t>
    </rPh>
    <phoneticPr fontId="2"/>
  </si>
  <si>
    <t>勝点+得失+得点</t>
    <rPh sb="0" eb="1">
      <t>カ</t>
    </rPh>
    <rPh sb="1" eb="2">
      <t>テン</t>
    </rPh>
    <rPh sb="3" eb="5">
      <t>トクシツ</t>
    </rPh>
    <rPh sb="6" eb="8">
      <t>トクテン</t>
    </rPh>
    <phoneticPr fontId="2"/>
  </si>
  <si>
    <t>順位</t>
    <rPh sb="0" eb="2">
      <t>ジュンイ</t>
    </rPh>
    <phoneticPr fontId="2"/>
  </si>
  <si>
    <t>AFU1</t>
    <phoneticPr fontId="2"/>
  </si>
  <si>
    <t>AFU2</t>
  </si>
  <si>
    <t>AFU3</t>
  </si>
  <si>
    <t>AFU4</t>
  </si>
  <si>
    <t>グループB</t>
    <phoneticPr fontId="2"/>
  </si>
  <si>
    <t>第2コート</t>
    <rPh sb="0" eb="1">
      <t>ダイ</t>
    </rPh>
    <phoneticPr fontId="2"/>
  </si>
  <si>
    <t>AFU5</t>
    <phoneticPr fontId="2"/>
  </si>
  <si>
    <t>AFU6</t>
  </si>
  <si>
    <t>AFU7</t>
  </si>
  <si>
    <t>AFU8</t>
  </si>
  <si>
    <t>グループC</t>
    <phoneticPr fontId="2"/>
  </si>
  <si>
    <t>第3コート</t>
    <rPh sb="0" eb="1">
      <t>ダイ</t>
    </rPh>
    <phoneticPr fontId="2"/>
  </si>
  <si>
    <t>AFU9</t>
    <phoneticPr fontId="2"/>
  </si>
  <si>
    <t>AFU10</t>
  </si>
  <si>
    <t>AFU11</t>
  </si>
  <si>
    <t>AFU12</t>
  </si>
  <si>
    <t>グループD</t>
    <phoneticPr fontId="2"/>
  </si>
  <si>
    <t>第4コート</t>
    <rPh sb="0" eb="1">
      <t>ダイ</t>
    </rPh>
    <phoneticPr fontId="2"/>
  </si>
  <si>
    <t>AFU13</t>
    <phoneticPr fontId="2"/>
  </si>
  <si>
    <t>AFU14</t>
  </si>
  <si>
    <t>AFU15</t>
  </si>
  <si>
    <t>AFU16</t>
  </si>
  <si>
    <t>A1位</t>
    <rPh sb="2" eb="3">
      <t>イ</t>
    </rPh>
    <phoneticPr fontId="2"/>
  </si>
  <si>
    <t>結果</t>
    <rPh sb="0" eb="2">
      <t>ケッカ</t>
    </rPh>
    <phoneticPr fontId="2"/>
  </si>
  <si>
    <t>PK</t>
    <phoneticPr fontId="2"/>
  </si>
  <si>
    <t>B2位</t>
    <rPh sb="2" eb="3">
      <t>イ</t>
    </rPh>
    <phoneticPr fontId="2"/>
  </si>
  <si>
    <t>C1位</t>
    <rPh sb="2" eb="3">
      <t>イ</t>
    </rPh>
    <phoneticPr fontId="2"/>
  </si>
  <si>
    <t>AFU9</t>
  </si>
  <si>
    <t>D2位</t>
    <rPh sb="2" eb="3">
      <t>イ</t>
    </rPh>
    <phoneticPr fontId="2"/>
  </si>
  <si>
    <t>A2位</t>
    <rPh sb="2" eb="3">
      <t>イ</t>
    </rPh>
    <phoneticPr fontId="2"/>
  </si>
  <si>
    <t>B1位</t>
    <rPh sb="2" eb="3">
      <t>イ</t>
    </rPh>
    <phoneticPr fontId="2"/>
  </si>
  <si>
    <t>C2位</t>
    <rPh sb="2" eb="3">
      <t>イ</t>
    </rPh>
    <phoneticPr fontId="2"/>
  </si>
  <si>
    <t>D1位</t>
    <rPh sb="2" eb="3">
      <t>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</si>
  <si>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</si>
  <si>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</si>
  <si>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布佐CUPフットサル大会2024　低学年の部　11/10AM</t>
    <rPh sb="0" eb="2">
      <t>フサ</t>
    </rPh>
    <rPh sb="10" eb="12">
      <t>タイカイ</t>
    </rPh>
    <rPh sb="17" eb="20">
      <t>テイガクネン</t>
    </rPh>
    <rPh sb="21" eb="22">
      <t>ブ</t>
    </rPh>
    <phoneticPr fontId="2"/>
  </si>
  <si>
    <t>１ｺｰﾄ</t>
    <phoneticPr fontId="2"/>
  </si>
  <si>
    <t>2ｺｰﾄ</t>
    <phoneticPr fontId="2"/>
  </si>
  <si>
    <t>4ｺｰﾄ</t>
    <phoneticPr fontId="2"/>
  </si>
  <si>
    <t>審判</t>
    <rPh sb="0" eb="2">
      <t>シンパン</t>
    </rPh>
    <phoneticPr fontId="2"/>
  </si>
  <si>
    <t>１コート</t>
    <phoneticPr fontId="2"/>
  </si>
  <si>
    <t>２コート</t>
    <phoneticPr fontId="2"/>
  </si>
  <si>
    <t>３コート</t>
    <phoneticPr fontId="2"/>
  </si>
  <si>
    <t>４コート</t>
    <phoneticPr fontId="2"/>
  </si>
  <si>
    <t>A3位</t>
    <rPh sb="2" eb="3">
      <t>イ</t>
    </rPh>
    <phoneticPr fontId="2"/>
  </si>
  <si>
    <t>C４位</t>
    <rPh sb="2" eb="3">
      <t>イ</t>
    </rPh>
    <phoneticPr fontId="2"/>
  </si>
  <si>
    <t>B3位</t>
    <rPh sb="2" eb="3">
      <t>イ</t>
    </rPh>
    <phoneticPr fontId="2"/>
  </si>
  <si>
    <t>D４位</t>
    <rPh sb="2" eb="3">
      <t>イ</t>
    </rPh>
    <phoneticPr fontId="2"/>
  </si>
  <si>
    <t>A4位</t>
    <rPh sb="2" eb="3">
      <t>イ</t>
    </rPh>
    <phoneticPr fontId="2"/>
  </si>
  <si>
    <t>C3位</t>
    <rPh sb="2" eb="3">
      <t>イ</t>
    </rPh>
    <phoneticPr fontId="2"/>
  </si>
  <si>
    <t>B４位</t>
    <rPh sb="2" eb="3">
      <t>イ</t>
    </rPh>
    <phoneticPr fontId="2"/>
  </si>
  <si>
    <t>D3位</t>
    <rPh sb="2" eb="3">
      <t>イ</t>
    </rPh>
    <phoneticPr fontId="2"/>
  </si>
  <si>
    <t>当該チーム</t>
    <rPh sb="0" eb="2">
      <t>トウガイ</t>
    </rPh>
    <phoneticPr fontId="2"/>
  </si>
  <si>
    <t>2024年度　布佐ＣＵＰフットサル大会</t>
    <rPh sb="4" eb="5">
      <t>ネン</t>
    </rPh>
    <rPh sb="5" eb="6">
      <t>ド</t>
    </rPh>
    <rPh sb="7" eb="9">
      <t>フサ</t>
    </rPh>
    <rPh sb="17" eb="19">
      <t>タイカイ</t>
    </rPh>
    <phoneticPr fontId="18"/>
  </si>
  <si>
    <t>チャンピオンシップ　2025年1月5日(日）予備日1/12</t>
    <rPh sb="14" eb="15">
      <t>ネン</t>
    </rPh>
    <rPh sb="16" eb="17">
      <t>ガツ</t>
    </rPh>
    <rPh sb="18" eb="19">
      <t>ヒ</t>
    </rPh>
    <rPh sb="20" eb="21">
      <t>ヒ</t>
    </rPh>
    <rPh sb="22" eb="25">
      <t>ヨビビ</t>
    </rPh>
    <phoneticPr fontId="2"/>
  </si>
  <si>
    <t>１・</t>
    <phoneticPr fontId="18"/>
  </si>
  <si>
    <t>大会名</t>
    <rPh sb="0" eb="2">
      <t>タイカイ</t>
    </rPh>
    <rPh sb="2" eb="3">
      <t>メイ</t>
    </rPh>
    <phoneticPr fontId="18"/>
  </si>
  <si>
    <t>第24回布佐ＣＵＰ2024フットサル大会 予選大会</t>
    <rPh sb="0" eb="1">
      <t>ダイ</t>
    </rPh>
    <rPh sb="3" eb="4">
      <t>カイ</t>
    </rPh>
    <rPh sb="4" eb="6">
      <t>フサ</t>
    </rPh>
    <rPh sb="18" eb="20">
      <t>タイカイ</t>
    </rPh>
    <rPh sb="21" eb="23">
      <t>ヨセン</t>
    </rPh>
    <rPh sb="23" eb="25">
      <t>タイカイ</t>
    </rPh>
    <phoneticPr fontId="18"/>
  </si>
  <si>
    <t>２・</t>
    <phoneticPr fontId="18"/>
  </si>
  <si>
    <t>主　催</t>
    <rPh sb="0" eb="1">
      <t>シュ</t>
    </rPh>
    <rPh sb="2" eb="3">
      <t>モヨオ</t>
    </rPh>
    <phoneticPr fontId="18"/>
  </si>
  <si>
    <t>布佐まちづくり実行委員会　ＡＦUnited</t>
    <rPh sb="0" eb="2">
      <t>フサ</t>
    </rPh>
    <rPh sb="7" eb="9">
      <t>ジッコウ</t>
    </rPh>
    <rPh sb="9" eb="12">
      <t>イインカイ</t>
    </rPh>
    <phoneticPr fontId="18"/>
  </si>
  <si>
    <t>３・</t>
    <phoneticPr fontId="18"/>
  </si>
  <si>
    <t>後　援</t>
    <rPh sb="0" eb="1">
      <t>アト</t>
    </rPh>
    <rPh sb="2" eb="3">
      <t>エン</t>
    </rPh>
    <phoneticPr fontId="18"/>
  </si>
  <si>
    <t>八百鈴　FREVO（株式会社ヴィトーリア）</t>
    <rPh sb="0" eb="2">
      <t>ヤオ</t>
    </rPh>
    <rPh sb="2" eb="3">
      <t>スズ</t>
    </rPh>
    <rPh sb="10" eb="14">
      <t>カブシキガイシャ</t>
    </rPh>
    <phoneticPr fontId="18"/>
  </si>
  <si>
    <t>我孫子市サッカー協会　カバレイロ　Sgrum</t>
    <rPh sb="0" eb="4">
      <t>アビコシ</t>
    </rPh>
    <rPh sb="8" eb="10">
      <t>キョウカイ</t>
    </rPh>
    <phoneticPr fontId="18"/>
  </si>
  <si>
    <t>ローラーリンパ整体ことぶき　ｍ-Tip</t>
    <phoneticPr fontId="2"/>
  </si>
  <si>
    <t>４・</t>
    <phoneticPr fontId="18"/>
  </si>
  <si>
    <t>主　管</t>
    <rPh sb="0" eb="1">
      <t>シュ</t>
    </rPh>
    <rPh sb="2" eb="3">
      <t>カン</t>
    </rPh>
    <phoneticPr fontId="18"/>
  </si>
  <si>
    <t>ＡＦUnited</t>
    <phoneticPr fontId="18"/>
  </si>
  <si>
    <t>５・</t>
    <phoneticPr fontId="18"/>
  </si>
  <si>
    <t>クラス</t>
    <phoneticPr fontId="18"/>
  </si>
  <si>
    <t>低学年の部</t>
    <rPh sb="0" eb="3">
      <t>テイガクネン</t>
    </rPh>
    <rPh sb="4" eb="5">
      <t>ブ</t>
    </rPh>
    <phoneticPr fontId="2"/>
  </si>
  <si>
    <t>小学生2年生以下</t>
    <rPh sb="0" eb="3">
      <t>ショウガクセイ</t>
    </rPh>
    <rPh sb="4" eb="5">
      <t>ネン</t>
    </rPh>
    <rPh sb="5" eb="6">
      <t>セイ</t>
    </rPh>
    <rPh sb="6" eb="8">
      <t>イカ</t>
    </rPh>
    <phoneticPr fontId="2"/>
  </si>
  <si>
    <t>予備日</t>
    <rPh sb="0" eb="3">
      <t>ヨビビ</t>
    </rPh>
    <phoneticPr fontId="2"/>
  </si>
  <si>
    <t>4チームのリーグ戦　予選2位まで決勝T進出</t>
    <phoneticPr fontId="2"/>
  </si>
  <si>
    <t>11/10（日）AM</t>
    <rPh sb="6" eb="7">
      <t>ヒ</t>
    </rPh>
    <phoneticPr fontId="2"/>
  </si>
  <si>
    <t>優勝したチームと準優勝の中の</t>
    <rPh sb="0" eb="2">
      <t>ユウショウ</t>
    </rPh>
    <rPh sb="8" eb="11">
      <t>ジュンユウショウ</t>
    </rPh>
    <rPh sb="12" eb="13">
      <t>ナカ</t>
    </rPh>
    <phoneticPr fontId="2"/>
  </si>
  <si>
    <t>11/30（土）PM</t>
    <rPh sb="6" eb="7">
      <t>ド</t>
    </rPh>
    <phoneticPr fontId="2"/>
  </si>
  <si>
    <t>成績の良い3チームが</t>
    <rPh sb="0" eb="2">
      <t>セイセキ</t>
    </rPh>
    <rPh sb="3" eb="4">
      <t>ヨ</t>
    </rPh>
    <phoneticPr fontId="2"/>
  </si>
  <si>
    <t>12/1（日）AM</t>
    <rPh sb="5" eb="6">
      <t>ヒ</t>
    </rPh>
    <phoneticPr fontId="2"/>
  </si>
  <si>
    <t>2025/1/5のチャンピオンシップに進出</t>
    <phoneticPr fontId="2"/>
  </si>
  <si>
    <t>12/8（日）AM</t>
    <rPh sb="5" eb="6">
      <t>ヒ</t>
    </rPh>
    <phoneticPr fontId="2"/>
  </si>
  <si>
    <t>中学年の部</t>
    <rPh sb="0" eb="3">
      <t>チュウガクネン</t>
    </rPh>
    <rPh sb="4" eb="5">
      <t>ブ</t>
    </rPh>
    <phoneticPr fontId="2"/>
  </si>
  <si>
    <t>小学生4年生以下</t>
    <rPh sb="0" eb="3">
      <t>ショウガクセイ</t>
    </rPh>
    <rPh sb="4" eb="5">
      <t>ネン</t>
    </rPh>
    <rPh sb="5" eb="6">
      <t>セイ</t>
    </rPh>
    <rPh sb="6" eb="8">
      <t>イカ</t>
    </rPh>
    <phoneticPr fontId="2"/>
  </si>
  <si>
    <t>午前・午後に分け</t>
    <rPh sb="0" eb="2">
      <t>ゴゼン</t>
    </rPh>
    <rPh sb="3" eb="5">
      <t>ゴゴ</t>
    </rPh>
    <rPh sb="6" eb="7">
      <t>ワ</t>
    </rPh>
    <phoneticPr fontId="2"/>
  </si>
  <si>
    <t>11/10（日）PM</t>
    <rPh sb="6" eb="7">
      <t>ヒ</t>
    </rPh>
    <phoneticPr fontId="2"/>
  </si>
  <si>
    <t>予選は各日16チームにさせて頂きます。</t>
    <rPh sb="0" eb="2">
      <t>ヨセン</t>
    </rPh>
    <rPh sb="3" eb="4">
      <t>カク</t>
    </rPh>
    <rPh sb="4" eb="5">
      <t>ヒ</t>
    </rPh>
    <rPh sb="14" eb="15">
      <t>イタダ</t>
    </rPh>
    <phoneticPr fontId="2"/>
  </si>
  <si>
    <t>11/23（土）AM</t>
    <rPh sb="6" eb="7">
      <t>ド</t>
    </rPh>
    <phoneticPr fontId="2"/>
  </si>
  <si>
    <t>各カテゴリー予選は4日間のうち1日を選んで</t>
    <rPh sb="0" eb="1">
      <t>カク</t>
    </rPh>
    <rPh sb="6" eb="8">
      <t>ヨセン</t>
    </rPh>
    <rPh sb="10" eb="11">
      <t>ヒ</t>
    </rPh>
    <rPh sb="11" eb="12">
      <t>カン</t>
    </rPh>
    <rPh sb="16" eb="17">
      <t>ヒ</t>
    </rPh>
    <rPh sb="18" eb="19">
      <t>エラ</t>
    </rPh>
    <phoneticPr fontId="2"/>
  </si>
  <si>
    <t>11/30（土）AM</t>
    <rPh sb="6" eb="7">
      <t>ド</t>
    </rPh>
    <phoneticPr fontId="2"/>
  </si>
  <si>
    <t>ください。</t>
    <phoneticPr fontId="2"/>
  </si>
  <si>
    <t>12/1（日）PM</t>
    <rPh sb="5" eb="6">
      <t>ヒ</t>
    </rPh>
    <phoneticPr fontId="2"/>
  </si>
  <si>
    <t>高学年の部</t>
    <rPh sb="0" eb="3">
      <t>コウガクネン</t>
    </rPh>
    <rPh sb="4" eb="5">
      <t>ブ</t>
    </rPh>
    <phoneticPr fontId="2"/>
  </si>
  <si>
    <t>小学生6年生以下</t>
    <rPh sb="0" eb="3">
      <t>ショウガクセイ</t>
    </rPh>
    <rPh sb="4" eb="5">
      <t>ネン</t>
    </rPh>
    <rPh sb="5" eb="6">
      <t>セイ</t>
    </rPh>
    <rPh sb="6" eb="8">
      <t>イカ</t>
    </rPh>
    <phoneticPr fontId="2"/>
  </si>
  <si>
    <t>チャンピオンシップは</t>
    <phoneticPr fontId="2"/>
  </si>
  <si>
    <t>11/23（土）PM</t>
    <rPh sb="6" eb="7">
      <t>ド</t>
    </rPh>
    <phoneticPr fontId="2"/>
  </si>
  <si>
    <t>各カテゴリー８チームになります。</t>
    <rPh sb="0" eb="1">
      <t>カク</t>
    </rPh>
    <phoneticPr fontId="2"/>
  </si>
  <si>
    <t>12/8（日）PM</t>
    <rPh sb="5" eb="6">
      <t>ヒ</t>
    </rPh>
    <phoneticPr fontId="2"/>
  </si>
  <si>
    <t>12/14（土）AM</t>
    <rPh sb="6" eb="7">
      <t>ド</t>
    </rPh>
    <phoneticPr fontId="2"/>
  </si>
  <si>
    <t>12/14（土）PM</t>
    <rPh sb="6" eb="7">
      <t>ド</t>
    </rPh>
    <phoneticPr fontId="2"/>
  </si>
  <si>
    <t>女子O35</t>
    <rPh sb="0" eb="2">
      <t>ジョシ</t>
    </rPh>
    <phoneticPr fontId="2"/>
  </si>
  <si>
    <t>12/22（日）AM</t>
    <rPh sb="6" eb="7">
      <t>ヒ</t>
    </rPh>
    <phoneticPr fontId="2"/>
  </si>
  <si>
    <t>募集チーム数16</t>
    <rPh sb="0" eb="2">
      <t>ボシュウ</t>
    </rPh>
    <rPh sb="5" eb="6">
      <t>スウ</t>
    </rPh>
    <phoneticPr fontId="2"/>
  </si>
  <si>
    <t>シニア40</t>
    <phoneticPr fontId="2"/>
  </si>
  <si>
    <t>12/22（日）PM</t>
    <rPh sb="6" eb="7">
      <t>ヒ</t>
    </rPh>
    <phoneticPr fontId="2"/>
  </si>
  <si>
    <t>ｽｰﾊﾟｰシニア50</t>
    <phoneticPr fontId="2"/>
  </si>
  <si>
    <t>12/24（日）PM</t>
    <rPh sb="6" eb="7">
      <t>ヒ</t>
    </rPh>
    <phoneticPr fontId="2"/>
  </si>
  <si>
    <t>募集チーム数8</t>
    <rPh sb="0" eb="2">
      <t>ボシュウ</t>
    </rPh>
    <rPh sb="5" eb="6">
      <t>スウ</t>
    </rPh>
    <phoneticPr fontId="2"/>
  </si>
  <si>
    <t>６・</t>
    <phoneticPr fontId="18"/>
  </si>
  <si>
    <t>応募締切</t>
    <rPh sb="0" eb="2">
      <t>オウボ</t>
    </rPh>
    <rPh sb="2" eb="4">
      <t>シメキ</t>
    </rPh>
    <phoneticPr fontId="18"/>
  </si>
  <si>
    <t>大会日程１週間前または募集チーム数が達した場合。</t>
    <rPh sb="0" eb="2">
      <t>タイカイ</t>
    </rPh>
    <rPh sb="2" eb="4">
      <t>ニッテイ</t>
    </rPh>
    <rPh sb="5" eb="8">
      <t>シュウカンマエ</t>
    </rPh>
    <phoneticPr fontId="2"/>
  </si>
  <si>
    <t>７・</t>
    <phoneticPr fontId="18"/>
  </si>
  <si>
    <t>会　場</t>
    <rPh sb="0" eb="1">
      <t>カイ</t>
    </rPh>
    <rPh sb="2" eb="3">
      <t>バ</t>
    </rPh>
    <phoneticPr fontId="18"/>
  </si>
  <si>
    <t>カヴァレイログランド　〒270-1464 千葉県柏市布瀬１−１</t>
    <phoneticPr fontId="18"/>
  </si>
  <si>
    <t>８・</t>
    <phoneticPr fontId="18"/>
  </si>
  <si>
    <t>集合時間</t>
    <rPh sb="0" eb="2">
      <t>シュウゴウ</t>
    </rPh>
    <rPh sb="2" eb="4">
      <t>ジカン</t>
    </rPh>
    <phoneticPr fontId="18"/>
  </si>
  <si>
    <t>試合時間1時間前・開会式は行いません。</t>
    <rPh sb="0" eb="1">
      <t>シ</t>
    </rPh>
    <rPh sb="1" eb="2">
      <t>アイ</t>
    </rPh>
    <rPh sb="2" eb="4">
      <t>ジカン</t>
    </rPh>
    <rPh sb="5" eb="7">
      <t>ジカン</t>
    </rPh>
    <rPh sb="7" eb="8">
      <t>マエ</t>
    </rPh>
    <rPh sb="9" eb="11">
      <t>カイカイ</t>
    </rPh>
    <rPh sb="11" eb="12">
      <t>シキ</t>
    </rPh>
    <rPh sb="13" eb="14">
      <t>オコナ</t>
    </rPh>
    <phoneticPr fontId="18"/>
  </si>
  <si>
    <t>9・</t>
    <phoneticPr fontId="18"/>
  </si>
  <si>
    <t>審　判</t>
    <rPh sb="0" eb="1">
      <t>シン</t>
    </rPh>
    <rPh sb="2" eb="3">
      <t>ハン</t>
    </rPh>
    <phoneticPr fontId="18"/>
  </si>
  <si>
    <t>各チーム1名・又は2名</t>
    <rPh sb="0" eb="1">
      <t>カク</t>
    </rPh>
    <rPh sb="5" eb="6">
      <t>メイ</t>
    </rPh>
    <rPh sb="7" eb="8">
      <t>マタ</t>
    </rPh>
    <rPh sb="10" eb="11">
      <t>メイ</t>
    </rPh>
    <phoneticPr fontId="2"/>
  </si>
  <si>
    <t>１0・</t>
    <phoneticPr fontId="18"/>
  </si>
  <si>
    <t>競技規則</t>
    <rPh sb="0" eb="2">
      <t>キョウギ</t>
    </rPh>
    <rPh sb="2" eb="4">
      <t>キソク</t>
    </rPh>
    <phoneticPr fontId="18"/>
  </si>
  <si>
    <t>競技規則は別紙（日本サッカー協会競技規則に準ずる）ローカルルールあり。</t>
    <rPh sb="0" eb="2">
      <t>キョウギ</t>
    </rPh>
    <rPh sb="2" eb="4">
      <t>キソク</t>
    </rPh>
    <rPh sb="5" eb="7">
      <t>ベッシ</t>
    </rPh>
    <rPh sb="8" eb="10">
      <t>ニホン</t>
    </rPh>
    <rPh sb="14" eb="16">
      <t>キョウカイ</t>
    </rPh>
    <rPh sb="16" eb="18">
      <t>キョウギ</t>
    </rPh>
    <rPh sb="18" eb="20">
      <t>キソク</t>
    </rPh>
    <rPh sb="21" eb="22">
      <t>ジュン</t>
    </rPh>
    <phoneticPr fontId="18"/>
  </si>
  <si>
    <t>10ｍマークは設けない。試合時間は、8分（休憩2分）8分。</t>
    <rPh sb="7" eb="8">
      <t>モウ</t>
    </rPh>
    <rPh sb="12" eb="14">
      <t>シアイ</t>
    </rPh>
    <rPh sb="14" eb="16">
      <t>ジカン</t>
    </rPh>
    <rPh sb="19" eb="20">
      <t>フン</t>
    </rPh>
    <rPh sb="21" eb="23">
      <t>キュウケイ</t>
    </rPh>
    <rPh sb="24" eb="25">
      <t>フン</t>
    </rPh>
    <rPh sb="27" eb="28">
      <t>フン</t>
    </rPh>
    <phoneticPr fontId="18"/>
  </si>
  <si>
    <t>ファールの累積は行わない。GKからのボールはハーフラインを越えてはいけない。</t>
    <rPh sb="5" eb="7">
      <t>ルイセキ</t>
    </rPh>
    <rPh sb="8" eb="9">
      <t>オコナ</t>
    </rPh>
    <rPh sb="29" eb="30">
      <t>コ</t>
    </rPh>
    <phoneticPr fontId="18"/>
  </si>
  <si>
    <t>予選リーグは4チームのリーグ戦。上位2チームが決勝トーナメントへ</t>
    <rPh sb="0" eb="2">
      <t>ヨセン</t>
    </rPh>
    <rPh sb="14" eb="15">
      <t>セン</t>
    </rPh>
    <rPh sb="16" eb="18">
      <t>ジョウイ</t>
    </rPh>
    <rPh sb="23" eb="25">
      <t>ケッショウ</t>
    </rPh>
    <phoneticPr fontId="18"/>
  </si>
  <si>
    <t>シニア・女子は年齢確認できる物を持参お願いします。</t>
    <rPh sb="4" eb="6">
      <t>ジョシ</t>
    </rPh>
    <rPh sb="7" eb="11">
      <t>ネンレイカクニン</t>
    </rPh>
    <rPh sb="14" eb="15">
      <t>モノ</t>
    </rPh>
    <rPh sb="16" eb="18">
      <t>ジサン</t>
    </rPh>
    <rPh sb="19" eb="20">
      <t>ネガ</t>
    </rPh>
    <phoneticPr fontId="2"/>
  </si>
  <si>
    <t>１1・</t>
    <phoneticPr fontId="18"/>
  </si>
  <si>
    <t>表　彰</t>
    <rPh sb="0" eb="1">
      <t>オモテ</t>
    </rPh>
    <rPh sb="2" eb="3">
      <t>アキラ</t>
    </rPh>
    <phoneticPr fontId="18"/>
  </si>
  <si>
    <t>１2・</t>
    <phoneticPr fontId="18"/>
  </si>
  <si>
    <t>参加費</t>
    <rPh sb="0" eb="2">
      <t>サンカ</t>
    </rPh>
    <rPh sb="2" eb="3">
      <t>ヒ</t>
    </rPh>
    <phoneticPr fontId="18"/>
  </si>
  <si>
    <t>参加費は、試合当日(予選から）受付します。</t>
    <rPh sb="0" eb="2">
      <t>サンカ</t>
    </rPh>
    <rPh sb="2" eb="3">
      <t>ヒ</t>
    </rPh>
    <rPh sb="5" eb="7">
      <t>シアイ</t>
    </rPh>
    <rPh sb="7" eb="9">
      <t>トウジツ</t>
    </rPh>
    <rPh sb="10" eb="12">
      <t>ヨセン</t>
    </rPh>
    <rPh sb="15" eb="17">
      <t>ウケツケ</t>
    </rPh>
    <phoneticPr fontId="18"/>
  </si>
  <si>
    <t>１3・</t>
    <phoneticPr fontId="18"/>
  </si>
  <si>
    <t>申込み</t>
    <rPh sb="0" eb="2">
      <t>モウシコ</t>
    </rPh>
    <phoneticPr fontId="18"/>
  </si>
  <si>
    <t>E-mailのみ受付 必要書類記入の上申込</t>
    <rPh sb="11" eb="13">
      <t>ヒツヨウ</t>
    </rPh>
    <rPh sb="13" eb="15">
      <t>ショルイ</t>
    </rPh>
    <rPh sb="15" eb="17">
      <t>キニュウ</t>
    </rPh>
    <rPh sb="18" eb="19">
      <t>ウエ</t>
    </rPh>
    <rPh sb="19" eb="21">
      <t>モウシコ</t>
    </rPh>
    <phoneticPr fontId="18"/>
  </si>
  <si>
    <t>fusa-cup@kanto.me</t>
    <phoneticPr fontId="2"/>
  </si>
  <si>
    <t>１4・</t>
    <phoneticPr fontId="18"/>
  </si>
  <si>
    <t>駐車台数</t>
    <rPh sb="0" eb="2">
      <t>チュウシャ</t>
    </rPh>
    <rPh sb="2" eb="4">
      <t>ダイスウ</t>
    </rPh>
    <phoneticPr fontId="18"/>
  </si>
  <si>
    <t>１チーム3台(指導者3名・選手10名以内）それ以上は１台５００円の駐車代がかかります。</t>
    <rPh sb="5" eb="6">
      <t>ダイ</t>
    </rPh>
    <rPh sb="7" eb="10">
      <t>シドウシャ</t>
    </rPh>
    <rPh sb="11" eb="12">
      <t>メイ</t>
    </rPh>
    <rPh sb="13" eb="15">
      <t>センシュ</t>
    </rPh>
    <rPh sb="17" eb="18">
      <t>メイ</t>
    </rPh>
    <rPh sb="18" eb="20">
      <t>イナイ</t>
    </rPh>
    <rPh sb="23" eb="25">
      <t>イジョウ</t>
    </rPh>
    <rPh sb="27" eb="28">
      <t>ダイ</t>
    </rPh>
    <rPh sb="31" eb="32">
      <t>エン</t>
    </rPh>
    <rPh sb="33" eb="36">
      <t>チュウシャダイ</t>
    </rPh>
    <phoneticPr fontId="18"/>
  </si>
  <si>
    <t>１5・</t>
    <phoneticPr fontId="18"/>
  </si>
  <si>
    <t>詳細</t>
    <rPh sb="0" eb="2">
      <t>ショウサイ</t>
    </rPh>
    <phoneticPr fontId="18"/>
  </si>
  <si>
    <t>本部挨拶・試合挨拶・ベンチ挨拶は行いません。</t>
    <rPh sb="0" eb="2">
      <t>ホンブ</t>
    </rPh>
    <rPh sb="2" eb="4">
      <t>アイサツ</t>
    </rPh>
    <rPh sb="5" eb="7">
      <t>シアイ</t>
    </rPh>
    <rPh sb="7" eb="9">
      <t>アイサツ</t>
    </rPh>
    <rPh sb="13" eb="15">
      <t>アイサツ</t>
    </rPh>
    <rPh sb="16" eb="17">
      <t>オコナ</t>
    </rPh>
    <phoneticPr fontId="2"/>
  </si>
  <si>
    <t>詳細要項はＡＦUnited　HPに記載していますのでご覧ください。（申込書など）</t>
    <rPh sb="0" eb="2">
      <t>ショウサイ</t>
    </rPh>
    <rPh sb="2" eb="4">
      <t>ヨウコウ</t>
    </rPh>
    <rPh sb="17" eb="19">
      <t>キサイ</t>
    </rPh>
    <rPh sb="27" eb="28">
      <t>ラン</t>
    </rPh>
    <rPh sb="34" eb="36">
      <t>モウシコミ</t>
    </rPh>
    <rPh sb="36" eb="37">
      <t>ショ</t>
    </rPh>
    <phoneticPr fontId="2"/>
  </si>
  <si>
    <t>参加チーム情報は布佐サッカークラブブログに掲載します。</t>
    <phoneticPr fontId="18"/>
  </si>
  <si>
    <t>http://ameblo.jp/fusa-fc/</t>
    <phoneticPr fontId="18"/>
  </si>
  <si>
    <t>布佐CUPルールYou Tubeをご覧ください。</t>
    <rPh sb="0" eb="2">
      <t>フサ</t>
    </rPh>
    <rPh sb="18" eb="19">
      <t>ラン</t>
    </rPh>
    <phoneticPr fontId="2"/>
  </si>
  <si>
    <t>https://www.youtube.com/watch?v=E28OCxfe4hI&amp;t=47s</t>
    <phoneticPr fontId="2"/>
  </si>
  <si>
    <t>布佐CUP2024フットサル大会競技規則</t>
    <rPh sb="0" eb="2">
      <t>フサ</t>
    </rPh>
    <rPh sb="14" eb="16">
      <t>タイカイ</t>
    </rPh>
    <rPh sb="16" eb="18">
      <t>キョウギ</t>
    </rPh>
    <rPh sb="18" eb="20">
      <t>キソク</t>
    </rPh>
    <phoneticPr fontId="18"/>
  </si>
  <si>
    <t>試合中のルール　詳細</t>
    <phoneticPr fontId="18"/>
  </si>
  <si>
    <t>(財）日本サッカー協会競技規則に準じています。その他、布佐CUPローカルルールがございます。</t>
    <rPh sb="1" eb="2">
      <t>ザイ</t>
    </rPh>
    <rPh sb="3" eb="5">
      <t>ニホン</t>
    </rPh>
    <rPh sb="9" eb="11">
      <t>キョウカイ</t>
    </rPh>
    <rPh sb="11" eb="13">
      <t>キョウギ</t>
    </rPh>
    <rPh sb="13" eb="15">
      <t>キソク</t>
    </rPh>
    <rPh sb="16" eb="17">
      <t>ジュン</t>
    </rPh>
    <rPh sb="25" eb="26">
      <t>ホカ</t>
    </rPh>
    <rPh sb="27" eb="29">
      <t>フサ</t>
    </rPh>
    <phoneticPr fontId="18"/>
  </si>
  <si>
    <t>必ず指導者は全て把握して試合に臨んでください。（毎年間違った判断がございます）</t>
    <rPh sb="0" eb="1">
      <t>カナラ</t>
    </rPh>
    <rPh sb="2" eb="5">
      <t>シドウシャ</t>
    </rPh>
    <rPh sb="6" eb="7">
      <t>スベ</t>
    </rPh>
    <rPh sb="8" eb="10">
      <t>ハアク</t>
    </rPh>
    <rPh sb="12" eb="14">
      <t>シアイ</t>
    </rPh>
    <rPh sb="15" eb="16">
      <t>ノゾ</t>
    </rPh>
    <rPh sb="24" eb="26">
      <t>マイトシ</t>
    </rPh>
    <rPh sb="26" eb="28">
      <t>マチガ</t>
    </rPh>
    <rPh sb="30" eb="32">
      <t>ハンダン</t>
    </rPh>
    <phoneticPr fontId="18"/>
  </si>
  <si>
    <t>ベンチの選手はビブスを着てください。交代の時にはビブスを手渡しで交代してください。</t>
    <phoneticPr fontId="18"/>
  </si>
  <si>
    <t>タイムアウト</t>
    <phoneticPr fontId="18"/>
  </si>
  <si>
    <t>タイムアウトなし。（試合時間はプレーイングタイムでなく総合タイムとする）</t>
    <rPh sb="10" eb="12">
      <t>シアイ</t>
    </rPh>
    <rPh sb="12" eb="14">
      <t>ジカン</t>
    </rPh>
    <rPh sb="27" eb="29">
      <t>ソウゴウ</t>
    </rPh>
    <phoneticPr fontId="18"/>
  </si>
  <si>
    <t>（投げてはいけません）</t>
  </si>
  <si>
    <t>但し、ゴールが壊れた場合や、怪我人の介護、ボールの紛失などのロスは審判の判断に任せます。</t>
    <rPh sb="0" eb="1">
      <t>タダ</t>
    </rPh>
    <rPh sb="7" eb="8">
      <t>コワ</t>
    </rPh>
    <rPh sb="10" eb="12">
      <t>バアイ</t>
    </rPh>
    <rPh sb="14" eb="17">
      <t>ケガニン</t>
    </rPh>
    <rPh sb="18" eb="20">
      <t>カイゴ</t>
    </rPh>
    <rPh sb="25" eb="27">
      <t>フンシツ</t>
    </rPh>
    <rPh sb="33" eb="35">
      <t>シンパン</t>
    </rPh>
    <rPh sb="36" eb="38">
      <t>ハンダン</t>
    </rPh>
    <rPh sb="39" eb="40">
      <t>マカ</t>
    </rPh>
    <phoneticPr fontId="18"/>
  </si>
  <si>
    <t>選手の出入りは出場選手が完全に外に出てから入ります。</t>
    <phoneticPr fontId="18"/>
  </si>
  <si>
    <t>服装</t>
    <rPh sb="0" eb="2">
      <t>フクソウ</t>
    </rPh>
    <phoneticPr fontId="18"/>
  </si>
  <si>
    <t>競技者はスパイクを履いてプレーしてはいけない。（履いてプレーした場合はレッドカードの退場）</t>
    <rPh sb="0" eb="3">
      <t>キョウギシャ</t>
    </rPh>
    <rPh sb="9" eb="10">
      <t>ハ</t>
    </rPh>
    <rPh sb="24" eb="25">
      <t>ハ</t>
    </rPh>
    <rPh sb="32" eb="34">
      <t>バアイ</t>
    </rPh>
    <rPh sb="42" eb="44">
      <t>タイジョウ</t>
    </rPh>
    <phoneticPr fontId="18"/>
  </si>
  <si>
    <t>選手交代ゾーンはありませんのでベンチ前から</t>
  </si>
  <si>
    <t>小学生の部では必ずすねあてを着用する事。</t>
    <rPh sb="0" eb="3">
      <t>ショウガクセイ</t>
    </rPh>
    <rPh sb="4" eb="5">
      <t>ブ</t>
    </rPh>
    <rPh sb="7" eb="8">
      <t>カナラ</t>
    </rPh>
    <rPh sb="14" eb="16">
      <t>チャクヨウ</t>
    </rPh>
    <rPh sb="18" eb="19">
      <t>コト</t>
    </rPh>
    <phoneticPr fontId="18"/>
  </si>
  <si>
    <t>ゴールキーパーはクリアボールであってもノーバウンドでハーフラインを超えてはいけない。</t>
    <phoneticPr fontId="18"/>
  </si>
  <si>
    <t>競技者の服装は季節を考え、チーム全員上着が同色であればビブスでも試合が出来る。</t>
    <rPh sb="0" eb="2">
      <t>キョウギ</t>
    </rPh>
    <rPh sb="2" eb="3">
      <t>シャ</t>
    </rPh>
    <rPh sb="4" eb="6">
      <t>フクソウ</t>
    </rPh>
    <rPh sb="7" eb="9">
      <t>キセツ</t>
    </rPh>
    <rPh sb="10" eb="11">
      <t>カンガ</t>
    </rPh>
    <rPh sb="16" eb="18">
      <t>ゼンイン</t>
    </rPh>
    <rPh sb="18" eb="20">
      <t>ウワギ</t>
    </rPh>
    <rPh sb="21" eb="23">
      <t>ドウショク</t>
    </rPh>
    <rPh sb="32" eb="34">
      <t>シアイ</t>
    </rPh>
    <rPh sb="35" eb="37">
      <t>デキ</t>
    </rPh>
    <phoneticPr fontId="18"/>
  </si>
  <si>
    <t>超えた場合はハーフラインから間接フリーキック</t>
    <phoneticPr fontId="18"/>
  </si>
  <si>
    <t>（ストッキングやジャージに関しては同色が望まれるが寒い場合はジャージ(下）を履く事ができる。）</t>
    <rPh sb="13" eb="14">
      <t>カン</t>
    </rPh>
    <rPh sb="17" eb="19">
      <t>ドウショク</t>
    </rPh>
    <rPh sb="20" eb="21">
      <t>ノゾ</t>
    </rPh>
    <rPh sb="25" eb="26">
      <t>サム</t>
    </rPh>
    <rPh sb="27" eb="29">
      <t>バアイ</t>
    </rPh>
    <rPh sb="35" eb="36">
      <t>シタ</t>
    </rPh>
    <rPh sb="38" eb="39">
      <t>ハ</t>
    </rPh>
    <rPh sb="40" eb="41">
      <t>コト</t>
    </rPh>
    <phoneticPr fontId="18"/>
  </si>
  <si>
    <t>ゴールキーパーがフリーキックを蹴る場合も適応します。</t>
    <phoneticPr fontId="18"/>
  </si>
  <si>
    <t>但し、ゴールキーパーはフィールド選手と区別できる服装にしなくてはいけない。</t>
    <rPh sb="0" eb="1">
      <t>タダ</t>
    </rPh>
    <rPh sb="16" eb="18">
      <t>センシュ</t>
    </rPh>
    <rPh sb="19" eb="21">
      <t>クベツ</t>
    </rPh>
    <rPh sb="24" eb="26">
      <t>フクソウ</t>
    </rPh>
    <phoneticPr fontId="18"/>
  </si>
  <si>
    <t>反則</t>
    <rPh sb="0" eb="2">
      <t>ハンソク</t>
    </rPh>
    <phoneticPr fontId="18"/>
  </si>
  <si>
    <t>チームの反則の累積はしない。（その為、10ｍマークは設けない。）</t>
    <rPh sb="4" eb="6">
      <t>ハンソク</t>
    </rPh>
    <rPh sb="7" eb="9">
      <t>ルイセキ</t>
    </rPh>
    <rPh sb="17" eb="18">
      <t>タメ</t>
    </rPh>
    <rPh sb="26" eb="27">
      <t>モウ</t>
    </rPh>
    <phoneticPr fontId="18"/>
  </si>
  <si>
    <t>キーパーがキャッチした時点から4秒ルールのカウントを始める。</t>
    <phoneticPr fontId="18"/>
  </si>
  <si>
    <t>ゴールキーパーの蹴ったボールは全てハーフラインを越してはいけない。</t>
    <rPh sb="8" eb="9">
      <t>ケ</t>
    </rPh>
    <rPh sb="15" eb="16">
      <t>スベ</t>
    </rPh>
    <rPh sb="24" eb="25">
      <t>コ</t>
    </rPh>
    <phoneticPr fontId="18"/>
  </si>
  <si>
    <t>4秒以上持っていた場合はペナルティラインから相手の間接フリーキック</t>
    <phoneticPr fontId="18"/>
  </si>
  <si>
    <t>カードはイエローカード2枚で1試合の出場停止。レッドカードで2試合の出場禁止。</t>
    <rPh sb="12" eb="13">
      <t>マイ</t>
    </rPh>
    <rPh sb="15" eb="17">
      <t>シアイ</t>
    </rPh>
    <rPh sb="18" eb="20">
      <t>シュツジョウ</t>
    </rPh>
    <rPh sb="20" eb="22">
      <t>テイシ</t>
    </rPh>
    <rPh sb="31" eb="33">
      <t>シアイ</t>
    </rPh>
    <rPh sb="34" eb="36">
      <t>シュツジョウ</t>
    </rPh>
    <rPh sb="36" eb="38">
      <t>キンシ</t>
    </rPh>
    <phoneticPr fontId="18"/>
  </si>
  <si>
    <t>但し、4秒以内でボールを離してドリブルの場合はカウントをしない（ローカルルール）</t>
    <phoneticPr fontId="18"/>
  </si>
  <si>
    <t>試合中のレッドカードは退場。退場者不在で3分間試合続行。3分後退場者以外の競技者出場。（得点が入れば補充）</t>
    <rPh sb="0" eb="2">
      <t>シアイ</t>
    </rPh>
    <rPh sb="2" eb="3">
      <t>チュウ</t>
    </rPh>
    <rPh sb="11" eb="13">
      <t>タイジョウ</t>
    </rPh>
    <rPh sb="14" eb="17">
      <t>タイジョウシャ</t>
    </rPh>
    <rPh sb="17" eb="19">
      <t>フザイ</t>
    </rPh>
    <rPh sb="21" eb="23">
      <t>フンカン</t>
    </rPh>
    <rPh sb="23" eb="25">
      <t>シアイ</t>
    </rPh>
    <rPh sb="25" eb="27">
      <t>ゾッコウ</t>
    </rPh>
    <rPh sb="29" eb="31">
      <t>フンゴ</t>
    </rPh>
    <rPh sb="31" eb="33">
      <t>タイジョウ</t>
    </rPh>
    <rPh sb="33" eb="34">
      <t>シャ</t>
    </rPh>
    <rPh sb="34" eb="36">
      <t>イガイ</t>
    </rPh>
    <rPh sb="37" eb="40">
      <t>キョウギシャ</t>
    </rPh>
    <rPh sb="40" eb="42">
      <t>シュツジョウ</t>
    </rPh>
    <phoneticPr fontId="18"/>
  </si>
  <si>
    <t>PKは全てペナルティエリアライン上、中心で行う。ゴールキーパー以外の選手はエリアには入れない。</t>
    <rPh sb="3" eb="4">
      <t>スベ</t>
    </rPh>
    <rPh sb="16" eb="17">
      <t>ジョウ</t>
    </rPh>
    <rPh sb="18" eb="20">
      <t>チュウシン</t>
    </rPh>
    <rPh sb="21" eb="22">
      <t>オコナ</t>
    </rPh>
    <rPh sb="31" eb="33">
      <t>イガイ</t>
    </rPh>
    <rPh sb="34" eb="36">
      <t>センシュ</t>
    </rPh>
    <rPh sb="42" eb="43">
      <t>ハイ</t>
    </rPh>
    <phoneticPr fontId="18"/>
  </si>
  <si>
    <t>フットサルの小学生ルールに関して各地域で違っていますが、基本的に日本サッカー協会フットサルルール</t>
    <phoneticPr fontId="18"/>
  </si>
  <si>
    <t>４秒ルールの徹底。審判は必ずボールを蹴れる状態から指でカウントする。（4秒以内であれば走りこみは認められる）</t>
    <rPh sb="1" eb="2">
      <t>ビョウ</t>
    </rPh>
    <rPh sb="6" eb="8">
      <t>テッテイ</t>
    </rPh>
    <rPh sb="9" eb="11">
      <t>シンパン</t>
    </rPh>
    <rPh sb="12" eb="13">
      <t>カナラ</t>
    </rPh>
    <rPh sb="25" eb="26">
      <t>ユビ</t>
    </rPh>
    <phoneticPr fontId="18"/>
  </si>
  <si>
    <t>を基本として布佐のローカルルールを設けています。審判をする方に競技規則の徹底をお願いします。</t>
    <phoneticPr fontId="18"/>
  </si>
  <si>
    <t>５ｍルールの徹底。審判は早めに注意をする。相手選手が近い場合はボールをセットする前に審判に注意を求める。</t>
    <rPh sb="6" eb="8">
      <t>テッテイ</t>
    </rPh>
    <rPh sb="9" eb="11">
      <t>シンパン</t>
    </rPh>
    <rPh sb="12" eb="13">
      <t>ハヤ</t>
    </rPh>
    <rPh sb="15" eb="17">
      <t>チュウイ</t>
    </rPh>
    <rPh sb="21" eb="23">
      <t>アイテ</t>
    </rPh>
    <rPh sb="23" eb="25">
      <t>センシュ</t>
    </rPh>
    <rPh sb="26" eb="27">
      <t>チカ</t>
    </rPh>
    <rPh sb="28" eb="30">
      <t>バアイ</t>
    </rPh>
    <phoneticPr fontId="18"/>
  </si>
  <si>
    <t>キックオフ</t>
    <phoneticPr fontId="18"/>
  </si>
  <si>
    <t>キックオフ・キックインは間接。（直接ゴールは認めない）但し、選手に当たって入った場合はゴールが</t>
    <rPh sb="12" eb="14">
      <t>カンセツ</t>
    </rPh>
    <rPh sb="16" eb="18">
      <t>チョクセツ</t>
    </rPh>
    <rPh sb="22" eb="23">
      <t>ミト</t>
    </rPh>
    <rPh sb="27" eb="28">
      <t>タダ</t>
    </rPh>
    <rPh sb="30" eb="32">
      <t>センシュ</t>
    </rPh>
    <rPh sb="33" eb="34">
      <t>ア</t>
    </rPh>
    <rPh sb="37" eb="38">
      <t>ハイ</t>
    </rPh>
    <rPh sb="40" eb="42">
      <t>バアイ</t>
    </rPh>
    <phoneticPr fontId="18"/>
  </si>
  <si>
    <t>基本的にスライディングやチャージは少年サッカーと同じで反則も相手に対する掴む蹴る無謀なタックルなどは</t>
    <phoneticPr fontId="18"/>
  </si>
  <si>
    <t>認められる。選手に触らずゴールした場合はゴールクリアランスで試合再開。</t>
    <rPh sb="0" eb="1">
      <t>ミト</t>
    </rPh>
    <rPh sb="6" eb="8">
      <t>センシュ</t>
    </rPh>
    <rPh sb="9" eb="10">
      <t>サワ</t>
    </rPh>
    <rPh sb="17" eb="19">
      <t>バアイ</t>
    </rPh>
    <phoneticPr fontId="18"/>
  </si>
  <si>
    <t>反則になります。低・中学年に関して少しでもフットサルのルールを理解して頂き</t>
    <phoneticPr fontId="18"/>
  </si>
  <si>
    <t>バックパス</t>
    <phoneticPr fontId="18"/>
  </si>
  <si>
    <t>バックパスは手を使わない限り何回でも戻せる。</t>
    <rPh sb="6" eb="7">
      <t>テ</t>
    </rPh>
    <rPh sb="8" eb="9">
      <t>ツカ</t>
    </rPh>
    <rPh sb="12" eb="13">
      <t>カギ</t>
    </rPh>
    <rPh sb="14" eb="16">
      <t>ナンカイ</t>
    </rPh>
    <rPh sb="18" eb="19">
      <t>モド</t>
    </rPh>
    <phoneticPr fontId="18"/>
  </si>
  <si>
    <t>6年生のバーモンドCUPフットサル大会に参加しても対応できるようにお願いします。</t>
    <phoneticPr fontId="18"/>
  </si>
  <si>
    <t>（味方が戻したボールを手でキャッチした場合はバックパスとして間接フリーキックとする）</t>
    <rPh sb="1" eb="3">
      <t>ミカタ</t>
    </rPh>
    <rPh sb="4" eb="5">
      <t>モド</t>
    </rPh>
    <rPh sb="11" eb="12">
      <t>テ</t>
    </rPh>
    <rPh sb="19" eb="21">
      <t>バアイ</t>
    </rPh>
    <rPh sb="30" eb="32">
      <t>カンセツ</t>
    </rPh>
    <phoneticPr fontId="18"/>
  </si>
  <si>
    <t>間接フリーキックはバックパスをキャッチした場所。ペナルティエリアでキャッチした場合はペナルティライン</t>
    <rPh sb="0" eb="2">
      <t>カンセツ</t>
    </rPh>
    <rPh sb="21" eb="23">
      <t>バショ</t>
    </rPh>
    <rPh sb="39" eb="41">
      <t>バアイ</t>
    </rPh>
    <phoneticPr fontId="18"/>
  </si>
  <si>
    <t>全ての選手が楽しく出場できるようにローカルルールでベンチ入り選手は全員８分以上</t>
    <rPh sb="0" eb="1">
      <t>スベ</t>
    </rPh>
    <rPh sb="3" eb="5">
      <t>センシュ</t>
    </rPh>
    <rPh sb="6" eb="7">
      <t>タノ</t>
    </rPh>
    <rPh sb="9" eb="11">
      <t>シュツジョウ</t>
    </rPh>
    <rPh sb="28" eb="29">
      <t>イ</t>
    </rPh>
    <rPh sb="30" eb="32">
      <t>センシュ</t>
    </rPh>
    <rPh sb="33" eb="35">
      <t>ゼンイン</t>
    </rPh>
    <rPh sb="36" eb="37">
      <t>フン</t>
    </rPh>
    <rPh sb="37" eb="39">
      <t>イジョウ</t>
    </rPh>
    <phoneticPr fontId="2"/>
  </si>
  <si>
    <t>エリアの最も近いライン上より間接フリーキック（相手はゴールラインまで下がらなくてはいけない）</t>
    <rPh sb="4" eb="5">
      <t>モット</t>
    </rPh>
    <rPh sb="6" eb="7">
      <t>チカ</t>
    </rPh>
    <rPh sb="11" eb="12">
      <t>ジョウ</t>
    </rPh>
    <rPh sb="14" eb="16">
      <t>カンセツ</t>
    </rPh>
    <rPh sb="23" eb="25">
      <t>アイテ</t>
    </rPh>
    <rPh sb="34" eb="35">
      <t>サ</t>
    </rPh>
    <phoneticPr fontId="18"/>
  </si>
  <si>
    <t>出場できるようにお願いします。（ご協力お願いします。）</t>
    <rPh sb="0" eb="2">
      <t>シュツジョウ</t>
    </rPh>
    <rPh sb="9" eb="10">
      <t>ネガ</t>
    </rPh>
    <rPh sb="17" eb="19">
      <t>キョウリョク</t>
    </rPh>
    <rPh sb="20" eb="21">
      <t>ネガ</t>
    </rPh>
    <phoneticPr fontId="2"/>
  </si>
  <si>
    <t>キックイン</t>
    <phoneticPr fontId="18"/>
  </si>
  <si>
    <t>選手はスローイングでなくキックインで競技が再開される。（間接フリーキック）</t>
    <rPh sb="0" eb="2">
      <t>センシュ</t>
    </rPh>
    <rPh sb="18" eb="20">
      <t>キョウギ</t>
    </rPh>
    <rPh sb="21" eb="23">
      <t>サイカイ</t>
    </rPh>
    <rPh sb="28" eb="30">
      <t>カンセツ</t>
    </rPh>
    <phoneticPr fontId="18"/>
  </si>
  <si>
    <t>キックインの場合は、ライン上に４秒以内でキックを行う。ラインから足が出ても構わない</t>
    <rPh sb="6" eb="8">
      <t>バアイ</t>
    </rPh>
    <rPh sb="13" eb="14">
      <t>ジョウ</t>
    </rPh>
    <rPh sb="16" eb="17">
      <t>ビョウ</t>
    </rPh>
    <rPh sb="17" eb="19">
      <t>イナイ</t>
    </rPh>
    <rPh sb="24" eb="25">
      <t>オコナ</t>
    </rPh>
    <rPh sb="32" eb="33">
      <t>アシ</t>
    </rPh>
    <rPh sb="34" eb="35">
      <t>デ</t>
    </rPh>
    <rPh sb="37" eb="38">
      <t>カマ</t>
    </rPh>
    <phoneticPr fontId="18"/>
  </si>
  <si>
    <t>応援はコートの外になります。</t>
    <rPh sb="7" eb="8">
      <t>ソト</t>
    </rPh>
    <phoneticPr fontId="18"/>
  </si>
  <si>
    <t>(但し、グランドコンデションにより止まらない場合は、静止状態にしようとした行為から行う）</t>
    <rPh sb="1" eb="2">
      <t>タダ</t>
    </rPh>
    <rPh sb="17" eb="18">
      <t>ト</t>
    </rPh>
    <rPh sb="22" eb="24">
      <t>バアイ</t>
    </rPh>
    <rPh sb="26" eb="28">
      <t>セイシ</t>
    </rPh>
    <rPh sb="28" eb="30">
      <t>ジョウタイ</t>
    </rPh>
    <rPh sb="37" eb="39">
      <t>コウイ</t>
    </rPh>
    <rPh sb="41" eb="42">
      <t>オコナ</t>
    </rPh>
    <phoneticPr fontId="18"/>
  </si>
  <si>
    <t>極力選手の邪魔にならない場所の応援お願いします。</t>
    <phoneticPr fontId="18"/>
  </si>
  <si>
    <t>審判はボールを蹴れる状態から指でカウントして4秒以内で蹴らなければ相手ボールの間接フリーキックで再開する。</t>
    <rPh sb="0" eb="2">
      <t>シンパン</t>
    </rPh>
    <rPh sb="14" eb="15">
      <t>ユビ</t>
    </rPh>
    <phoneticPr fontId="18"/>
  </si>
  <si>
    <t>ゴールの真後ろの応援だけはお辞めください。</t>
    <phoneticPr fontId="18"/>
  </si>
  <si>
    <t>ボールがキックインでコートに入らなかった場合は相手チームのキックイン</t>
    <rPh sb="14" eb="15">
      <t>ハイ</t>
    </rPh>
    <rPh sb="20" eb="22">
      <t>バアイ</t>
    </rPh>
    <rPh sb="23" eb="25">
      <t>アイテ</t>
    </rPh>
    <phoneticPr fontId="18"/>
  </si>
  <si>
    <t>間接フリーキックが直接ゴールインした場合はノーゴール。GKのゴールクリアランスから試合再開</t>
    <rPh sb="0" eb="2">
      <t>カンセツ</t>
    </rPh>
    <rPh sb="9" eb="11">
      <t>チョクセツ</t>
    </rPh>
    <rPh sb="18" eb="19">
      <t>バ</t>
    </rPh>
    <rPh sb="19" eb="20">
      <t>アイ</t>
    </rPh>
    <rPh sb="41" eb="43">
      <t>シアイ</t>
    </rPh>
    <rPh sb="43" eb="45">
      <t>サイカイ</t>
    </rPh>
    <phoneticPr fontId="18"/>
  </si>
  <si>
    <t>注意事項</t>
    <rPh sb="0" eb="2">
      <t>チュウイ</t>
    </rPh>
    <rPh sb="2" eb="4">
      <t>ジコウ</t>
    </rPh>
    <phoneticPr fontId="2"/>
  </si>
  <si>
    <t>コーナーキック</t>
    <phoneticPr fontId="18"/>
  </si>
  <si>
    <t>コーナーキックは直接フリーキックであり、直接ゴールした場合は得点が認められる。</t>
    <rPh sb="8" eb="10">
      <t>チョクセツ</t>
    </rPh>
    <rPh sb="20" eb="22">
      <t>チョクセツ</t>
    </rPh>
    <rPh sb="27" eb="29">
      <t>バアイ</t>
    </rPh>
    <rPh sb="30" eb="32">
      <t>トクテン</t>
    </rPh>
    <rPh sb="33" eb="34">
      <t>ミト</t>
    </rPh>
    <phoneticPr fontId="18"/>
  </si>
  <si>
    <t>選手交代</t>
    <rPh sb="0" eb="2">
      <t>センシュ</t>
    </rPh>
    <rPh sb="2" eb="4">
      <t>コウタイ</t>
    </rPh>
    <phoneticPr fontId="18"/>
  </si>
  <si>
    <t>選手交代はいつでも自由にできる。（同じ選手が何度でも出場可）但し、選手が完全にコートから（審判に断らなくて良い）</t>
    <rPh sb="45" eb="47">
      <t>シンパン</t>
    </rPh>
    <rPh sb="48" eb="49">
      <t>コトワ</t>
    </rPh>
    <rPh sb="53" eb="54">
      <t>ヨ</t>
    </rPh>
    <phoneticPr fontId="18"/>
  </si>
  <si>
    <t>選手交代は完全に外に出た状態でビブスを渡し交代する。投げたり渡さない場合はイエローカード対象</t>
    <rPh sb="5" eb="7">
      <t>カンゼン</t>
    </rPh>
    <rPh sb="8" eb="9">
      <t>ソト</t>
    </rPh>
    <rPh sb="10" eb="11">
      <t>デ</t>
    </rPh>
    <rPh sb="12" eb="14">
      <t>ジョウタイ</t>
    </rPh>
    <rPh sb="19" eb="20">
      <t>ワタ</t>
    </rPh>
    <rPh sb="21" eb="23">
      <t>コウタイ</t>
    </rPh>
    <rPh sb="26" eb="27">
      <t>ナ</t>
    </rPh>
    <rPh sb="30" eb="31">
      <t>ワタ</t>
    </rPh>
    <rPh sb="34" eb="36">
      <t>バアイ</t>
    </rPh>
    <rPh sb="44" eb="46">
      <t>タイショウ</t>
    </rPh>
    <phoneticPr fontId="18"/>
  </si>
  <si>
    <t>大会開催30分前に代表者会議を行います。本部前</t>
    <rPh sb="0" eb="2">
      <t>タイカイ</t>
    </rPh>
    <rPh sb="2" eb="4">
      <t>カイサイ</t>
    </rPh>
    <rPh sb="6" eb="8">
      <t>フンマエ</t>
    </rPh>
    <rPh sb="9" eb="12">
      <t>ダイヒョウシャ</t>
    </rPh>
    <rPh sb="12" eb="14">
      <t>カイギ</t>
    </rPh>
    <rPh sb="15" eb="16">
      <t>オコナ</t>
    </rPh>
    <rPh sb="20" eb="22">
      <t>ホンブ</t>
    </rPh>
    <rPh sb="22" eb="23">
      <t>マエ</t>
    </rPh>
    <phoneticPr fontId="2"/>
  </si>
  <si>
    <t>出るまで入れない。入ってしまった場合はイエローカード対象　交代エリアはありません。ベンチ前から</t>
    <phoneticPr fontId="18"/>
  </si>
  <si>
    <t>ゴールキーパーの交代も自由交代でプレー中に出来る。</t>
    <phoneticPr fontId="18"/>
  </si>
  <si>
    <t>選手待機場所は指定の場所でお願いします。（本部の受付後指示を行います）</t>
    <rPh sb="0" eb="2">
      <t>センシュ</t>
    </rPh>
    <rPh sb="2" eb="4">
      <t>タイキ</t>
    </rPh>
    <rPh sb="4" eb="6">
      <t>バショ</t>
    </rPh>
    <rPh sb="7" eb="9">
      <t>シテイ</t>
    </rPh>
    <rPh sb="10" eb="12">
      <t>バショ</t>
    </rPh>
    <rPh sb="14" eb="15">
      <t>ネガ</t>
    </rPh>
    <rPh sb="21" eb="23">
      <t>ホンブ</t>
    </rPh>
    <rPh sb="24" eb="26">
      <t>ウケツケ</t>
    </rPh>
    <rPh sb="26" eb="27">
      <t>ゴ</t>
    </rPh>
    <rPh sb="27" eb="29">
      <t>シジ</t>
    </rPh>
    <rPh sb="30" eb="31">
      <t>オコナ</t>
    </rPh>
    <phoneticPr fontId="2"/>
  </si>
  <si>
    <t>ペナルティ</t>
    <phoneticPr fontId="18"/>
  </si>
  <si>
    <t>ゴールキーパーが直接手で触れるエリア。相手選手はエリア内でもシュートは認められる。</t>
    <rPh sb="8" eb="10">
      <t>チョクセツ</t>
    </rPh>
    <rPh sb="10" eb="11">
      <t>テ</t>
    </rPh>
    <rPh sb="12" eb="13">
      <t>サワ</t>
    </rPh>
    <rPh sb="19" eb="21">
      <t>アイテ</t>
    </rPh>
    <rPh sb="21" eb="23">
      <t>センシュ</t>
    </rPh>
    <rPh sb="27" eb="28">
      <t>ナイ</t>
    </rPh>
    <rPh sb="35" eb="36">
      <t>ミト</t>
    </rPh>
    <phoneticPr fontId="18"/>
  </si>
  <si>
    <t>ゴールクリアランスも4秒以内で投げなければいけない。審判は早めの注意を行う。</t>
    <rPh sb="11" eb="12">
      <t>ビョウ</t>
    </rPh>
    <rPh sb="12" eb="14">
      <t>イナイ</t>
    </rPh>
    <rPh sb="15" eb="16">
      <t>ナ</t>
    </rPh>
    <rPh sb="26" eb="28">
      <t>シンパン</t>
    </rPh>
    <rPh sb="29" eb="30">
      <t>ハヤ</t>
    </rPh>
    <rPh sb="32" eb="34">
      <t>チュウイ</t>
    </rPh>
    <rPh sb="35" eb="36">
      <t>オコナ</t>
    </rPh>
    <phoneticPr fontId="18"/>
  </si>
  <si>
    <t>（反則の場合は最も近いペナルティエリアライン上から間接フリーキック）</t>
    <rPh sb="1" eb="3">
      <t>ハンソク</t>
    </rPh>
    <rPh sb="4" eb="6">
      <t>バアイ</t>
    </rPh>
    <rPh sb="7" eb="8">
      <t>モット</t>
    </rPh>
    <rPh sb="9" eb="10">
      <t>チカ</t>
    </rPh>
    <rPh sb="22" eb="23">
      <t>ジョウ</t>
    </rPh>
    <rPh sb="25" eb="27">
      <t>カンセツ</t>
    </rPh>
    <phoneticPr fontId="18"/>
  </si>
  <si>
    <t>https://www.youtube.com/watch?v=E28OCxfe4hI&amp;t=47s</t>
  </si>
  <si>
    <t>相手選手もエリア内でカットしてはいけない。但し、キーパーボールの場合はペナルティエリアの中でもパスは認められる。</t>
    <rPh sb="0" eb="2">
      <t>アイテ</t>
    </rPh>
    <rPh sb="2" eb="4">
      <t>センシュ</t>
    </rPh>
    <rPh sb="8" eb="9">
      <t>ナイ</t>
    </rPh>
    <rPh sb="21" eb="22">
      <t>タダ</t>
    </rPh>
    <rPh sb="32" eb="34">
      <t>バアイ</t>
    </rPh>
    <phoneticPr fontId="18"/>
  </si>
  <si>
    <t>ゴールキーパーはエリア内でキャッチしたボールは蹴っても・投げても構わない。</t>
    <rPh sb="11" eb="12">
      <t>ナイ</t>
    </rPh>
    <rPh sb="23" eb="24">
      <t>ケ</t>
    </rPh>
    <rPh sb="28" eb="29">
      <t>ナ</t>
    </rPh>
    <rPh sb="32" eb="33">
      <t>カマ</t>
    </rPh>
    <phoneticPr fontId="18"/>
  </si>
  <si>
    <t>エリア</t>
    <phoneticPr fontId="18"/>
  </si>
  <si>
    <t>ゴールキーパーがキャッチ・ゴールクリアランスは全てハーフウェイラインを越えてもいけない</t>
    <rPh sb="23" eb="24">
      <t>スベ</t>
    </rPh>
    <rPh sb="35" eb="36">
      <t>コ</t>
    </rPh>
    <phoneticPr fontId="18"/>
  </si>
  <si>
    <t>本部前の挨拶・相手への挨拶は行いません。</t>
    <rPh sb="0" eb="2">
      <t>ホンブ</t>
    </rPh>
    <rPh sb="2" eb="3">
      <t>マエ</t>
    </rPh>
    <rPh sb="4" eb="6">
      <t>アイサツ</t>
    </rPh>
    <rPh sb="7" eb="9">
      <t>アイテ</t>
    </rPh>
    <rPh sb="11" eb="13">
      <t>アイサツ</t>
    </rPh>
    <rPh sb="14" eb="15">
      <t>オコナ</t>
    </rPh>
    <phoneticPr fontId="2"/>
  </si>
  <si>
    <t>すべてのカテゴリーにおいてゴールキーパーは蹴る・投げるボールはハーフラインを超えてはいけない。(ゴロはOK)</t>
    <phoneticPr fontId="18"/>
  </si>
  <si>
    <t>ボールが競技者に触れるか、ピッチ面に触れる前にハーフウェイラインを超えた場合は、ハーフウェイライン上</t>
    <phoneticPr fontId="18"/>
  </si>
  <si>
    <t>車の台数は1チーム3台になります。その他は有料で１台５００円</t>
    <rPh sb="0" eb="1">
      <t>クルマ</t>
    </rPh>
    <rPh sb="2" eb="4">
      <t>ダイスウ</t>
    </rPh>
    <rPh sb="10" eb="11">
      <t>ダイ</t>
    </rPh>
    <rPh sb="19" eb="20">
      <t>ホカ</t>
    </rPh>
    <rPh sb="21" eb="23">
      <t>ユウリョウ</t>
    </rPh>
    <rPh sb="25" eb="26">
      <t>ダイ</t>
    </rPh>
    <rPh sb="29" eb="30">
      <t>エン</t>
    </rPh>
    <phoneticPr fontId="2"/>
  </si>
  <si>
    <t>の任意の地点から相手の間接フリーキックで再開する</t>
    <rPh sb="8" eb="10">
      <t>アイテ</t>
    </rPh>
    <rPh sb="11" eb="13">
      <t>カンセツ</t>
    </rPh>
    <rPh sb="20" eb="22">
      <t>サイカイ</t>
    </rPh>
    <phoneticPr fontId="18"/>
  </si>
  <si>
    <t>ゴールキーパーはエリアの外でもプレーが出来る。（但し、手は使えない）4秒ルールは適応しない）</t>
    <rPh sb="12" eb="13">
      <t>ソト</t>
    </rPh>
    <rPh sb="19" eb="21">
      <t>デキ</t>
    </rPh>
    <rPh sb="24" eb="25">
      <t>タダ</t>
    </rPh>
    <rPh sb="27" eb="28">
      <t>テ</t>
    </rPh>
    <rPh sb="29" eb="30">
      <t>ツカ</t>
    </rPh>
    <phoneticPr fontId="18"/>
  </si>
  <si>
    <t>審判</t>
    <rPh sb="0" eb="2">
      <t>シンパン</t>
    </rPh>
    <phoneticPr fontId="18"/>
  </si>
  <si>
    <t>審判は最低1名（2名でも可能）コート内でのレフリングも可。</t>
    <rPh sb="0" eb="2">
      <t>シンパン</t>
    </rPh>
    <rPh sb="3" eb="5">
      <t>サイテイ</t>
    </rPh>
    <rPh sb="6" eb="7">
      <t>メイ</t>
    </rPh>
    <rPh sb="9" eb="10">
      <t>メイ</t>
    </rPh>
    <rPh sb="12" eb="14">
      <t>カノウ</t>
    </rPh>
    <rPh sb="18" eb="19">
      <t>ナイ</t>
    </rPh>
    <rPh sb="27" eb="28">
      <t>カ</t>
    </rPh>
    <phoneticPr fontId="18"/>
  </si>
  <si>
    <t>チームは必ず登録チームに1名は審判を帯同させる事。（居ない場合は要相談）</t>
    <rPh sb="4" eb="5">
      <t>カナラ</t>
    </rPh>
    <rPh sb="6" eb="8">
      <t>トウロク</t>
    </rPh>
    <rPh sb="13" eb="14">
      <t>メイ</t>
    </rPh>
    <rPh sb="15" eb="17">
      <t>シンパン</t>
    </rPh>
    <rPh sb="18" eb="20">
      <t>タイドウ</t>
    </rPh>
    <rPh sb="23" eb="24">
      <t>コト</t>
    </rPh>
    <rPh sb="26" eb="27">
      <t>イ</t>
    </rPh>
    <rPh sb="29" eb="31">
      <t>バアイ</t>
    </rPh>
    <rPh sb="32" eb="33">
      <t>ヨウ</t>
    </rPh>
    <rPh sb="33" eb="35">
      <t>ソウダン</t>
    </rPh>
    <phoneticPr fontId="18"/>
  </si>
  <si>
    <t>審判の服装は対戦チームの服装の色と違えれば審判服を着用しなくても良い。</t>
    <rPh sb="0" eb="2">
      <t>シンパン</t>
    </rPh>
    <rPh sb="3" eb="5">
      <t>フクソウ</t>
    </rPh>
    <rPh sb="6" eb="8">
      <t>タイセン</t>
    </rPh>
    <rPh sb="12" eb="14">
      <t>フクソウ</t>
    </rPh>
    <rPh sb="15" eb="16">
      <t>イロ</t>
    </rPh>
    <rPh sb="17" eb="18">
      <t>チガ</t>
    </rPh>
    <rPh sb="21" eb="23">
      <t>シンパン</t>
    </rPh>
    <rPh sb="23" eb="24">
      <t>フク</t>
    </rPh>
    <rPh sb="25" eb="27">
      <t>チャクヨウ</t>
    </rPh>
    <rPh sb="32" eb="33">
      <t>ヨ</t>
    </rPh>
    <phoneticPr fontId="18"/>
  </si>
  <si>
    <t>審判のルールの間違いなどはすぐその場で協議。それ以外の判断などは一切クレームをしない。</t>
    <rPh sb="0" eb="2">
      <t>シンパン</t>
    </rPh>
    <rPh sb="7" eb="9">
      <t>マチガ</t>
    </rPh>
    <rPh sb="17" eb="18">
      <t>バ</t>
    </rPh>
    <rPh sb="19" eb="21">
      <t>キョウギ</t>
    </rPh>
    <rPh sb="24" eb="26">
      <t>イガイ</t>
    </rPh>
    <rPh sb="27" eb="29">
      <t>ハンダン</t>
    </rPh>
    <rPh sb="32" eb="34">
      <t>イッサイ</t>
    </rPh>
    <phoneticPr fontId="18"/>
  </si>
  <si>
    <t>試合終了後の審判のクレームは一切受付しません。</t>
    <rPh sb="0" eb="2">
      <t>シアイ</t>
    </rPh>
    <rPh sb="2" eb="4">
      <t>シュウリョウ</t>
    </rPh>
    <rPh sb="4" eb="5">
      <t>ゴ</t>
    </rPh>
    <rPh sb="6" eb="8">
      <t>シンパン</t>
    </rPh>
    <rPh sb="14" eb="16">
      <t>イッサイ</t>
    </rPh>
    <rPh sb="16" eb="18">
      <t>ウケツケ</t>
    </rPh>
    <phoneticPr fontId="18"/>
  </si>
  <si>
    <t>総合</t>
    <rPh sb="0" eb="2">
      <t>ソウゴウ</t>
    </rPh>
    <phoneticPr fontId="18"/>
  </si>
  <si>
    <t>ボールはフットサル専用ボール（空気圧0.4～0.6気圧）を使用。大会本部で用意します。</t>
    <rPh sb="9" eb="11">
      <t>センヨウ</t>
    </rPh>
    <rPh sb="15" eb="18">
      <t>クウキアツ</t>
    </rPh>
    <rPh sb="25" eb="27">
      <t>キアツ</t>
    </rPh>
    <rPh sb="29" eb="31">
      <t>シヨウ</t>
    </rPh>
    <rPh sb="32" eb="34">
      <t>タイカイ</t>
    </rPh>
    <rPh sb="34" eb="36">
      <t>ホンブ</t>
    </rPh>
    <rPh sb="37" eb="39">
      <t>ヨウイ</t>
    </rPh>
    <phoneticPr fontId="18"/>
  </si>
  <si>
    <t>試合開始は各コートの開始になります。試合開始５分前にはコートに集合してください</t>
    <phoneticPr fontId="18"/>
  </si>
  <si>
    <t>複数のチーム登録の場合はABCの強さはチームに任せます。Aが一番強くなくても良い</t>
    <rPh sb="0" eb="2">
      <t>フクスウ</t>
    </rPh>
    <rPh sb="6" eb="8">
      <t>トウロク</t>
    </rPh>
    <rPh sb="9" eb="11">
      <t>バアイ</t>
    </rPh>
    <rPh sb="16" eb="17">
      <t>ツヨ</t>
    </rPh>
    <rPh sb="23" eb="24">
      <t>マカ</t>
    </rPh>
    <rPh sb="30" eb="32">
      <t>イチバン</t>
    </rPh>
    <rPh sb="32" eb="33">
      <t>ツヨ</t>
    </rPh>
    <rPh sb="38" eb="39">
      <t>ヨ</t>
    </rPh>
    <phoneticPr fontId="18"/>
  </si>
  <si>
    <t>PK戦は3名で行う。但し、決勝トーナメント以外では行わない。</t>
    <rPh sb="2" eb="3">
      <t>セン</t>
    </rPh>
    <rPh sb="5" eb="6">
      <t>メイ</t>
    </rPh>
    <rPh sb="7" eb="8">
      <t>オコナ</t>
    </rPh>
    <rPh sb="10" eb="11">
      <t>タダ</t>
    </rPh>
    <rPh sb="13" eb="15">
      <t>ケッショウ</t>
    </rPh>
    <rPh sb="21" eb="23">
      <t>イガイ</t>
    </rPh>
    <rPh sb="25" eb="26">
      <t>オコナ</t>
    </rPh>
    <phoneticPr fontId="18"/>
  </si>
  <si>
    <t>重複登録はクラスが違えば認められる。同クラスに出場させたチームは失格。</t>
    <rPh sb="0" eb="2">
      <t>ジュウフク</t>
    </rPh>
    <rPh sb="2" eb="4">
      <t>トウロク</t>
    </rPh>
    <rPh sb="9" eb="10">
      <t>チガ</t>
    </rPh>
    <rPh sb="12" eb="13">
      <t>ミト</t>
    </rPh>
    <rPh sb="18" eb="19">
      <t>ドウ</t>
    </rPh>
    <rPh sb="23" eb="25">
      <t>シュツジョウ</t>
    </rPh>
    <rPh sb="32" eb="34">
      <t>シッカク</t>
    </rPh>
    <phoneticPr fontId="18"/>
  </si>
  <si>
    <t>ベンチ入り人数は指導者は3名以内とし、競技者は5人、選手登録は10名以内とする。（試合事の選手登録変更可能）</t>
    <rPh sb="3" eb="4">
      <t>イ</t>
    </rPh>
    <rPh sb="5" eb="7">
      <t>ニンズウ</t>
    </rPh>
    <rPh sb="8" eb="11">
      <t>シドウシャ</t>
    </rPh>
    <rPh sb="13" eb="14">
      <t>メイ</t>
    </rPh>
    <rPh sb="14" eb="16">
      <t>イナイ</t>
    </rPh>
    <rPh sb="19" eb="22">
      <t>キョウギシャ</t>
    </rPh>
    <rPh sb="24" eb="25">
      <t>ニン</t>
    </rPh>
    <rPh sb="26" eb="28">
      <t>センシュ</t>
    </rPh>
    <rPh sb="28" eb="30">
      <t>トウロク</t>
    </rPh>
    <rPh sb="33" eb="34">
      <t>メイ</t>
    </rPh>
    <rPh sb="34" eb="36">
      <t>イナイ</t>
    </rPh>
    <rPh sb="41" eb="43">
      <t>シアイ</t>
    </rPh>
    <rPh sb="43" eb="44">
      <t>ゴト</t>
    </rPh>
    <rPh sb="45" eb="47">
      <t>センシュ</t>
    </rPh>
    <rPh sb="47" eb="49">
      <t>トウロク</t>
    </rPh>
    <rPh sb="49" eb="51">
      <t>ヘンコウ</t>
    </rPh>
    <rPh sb="51" eb="53">
      <t>カノウ</t>
    </rPh>
    <phoneticPr fontId="18"/>
  </si>
  <si>
    <t>各カテゴリーはその学年以下の選手の構成とする。女の子であっても下の学年には出れません。</t>
    <phoneticPr fontId="18"/>
  </si>
  <si>
    <t>女子の部</t>
    <rPh sb="0" eb="2">
      <t>ジョシ</t>
    </rPh>
    <rPh sb="3" eb="4">
      <t>ブ</t>
    </rPh>
    <phoneticPr fontId="18"/>
  </si>
  <si>
    <t>女子の部の参加資格は小学生又は35歳以上の女子に限る。</t>
    <phoneticPr fontId="18"/>
  </si>
  <si>
    <t>シニア40の部</t>
    <rPh sb="6" eb="7">
      <t>ブ</t>
    </rPh>
    <phoneticPr fontId="2"/>
  </si>
  <si>
    <t>シニア50の部</t>
    <rPh sb="6" eb="7">
      <t>ブ</t>
    </rPh>
    <phoneticPr fontId="2"/>
  </si>
  <si>
    <t>シニアの年齢は対戦チームから年齢のクレームがついた場合は運転免許証など身分を確認するものを持参</t>
    <phoneticPr fontId="18"/>
  </si>
  <si>
    <t>順位</t>
    <rPh sb="0" eb="2">
      <t>ジュンイ</t>
    </rPh>
    <phoneticPr fontId="18"/>
  </si>
  <si>
    <t>総合順位の決定は勝点＞得失点＞総得点＞総失点&gt;直接対決＞予選の成績＞PK</t>
    <rPh sb="0" eb="2">
      <t>ソウゴウ</t>
    </rPh>
    <rPh sb="2" eb="4">
      <t>ジュンイ</t>
    </rPh>
    <rPh sb="5" eb="7">
      <t>ケッテイ</t>
    </rPh>
    <rPh sb="8" eb="9">
      <t>カチ</t>
    </rPh>
    <rPh sb="9" eb="10">
      <t>テン</t>
    </rPh>
    <rPh sb="11" eb="14">
      <t>トクシッテン</t>
    </rPh>
    <rPh sb="15" eb="18">
      <t>ソウトクテン</t>
    </rPh>
    <rPh sb="19" eb="20">
      <t>ソウ</t>
    </rPh>
    <rPh sb="20" eb="22">
      <t>シッテン</t>
    </rPh>
    <phoneticPr fontId="18"/>
  </si>
  <si>
    <t>午前の試合は、試合終了後午後の試合のチームが来ますのでお車の移動をお願いします。</t>
    <rPh sb="0" eb="2">
      <t>ゴゼン</t>
    </rPh>
    <rPh sb="3" eb="5">
      <t>シアイ</t>
    </rPh>
    <rPh sb="7" eb="12">
      <t>シアイシュウリョウゴ</t>
    </rPh>
    <rPh sb="12" eb="14">
      <t>ゴゴ</t>
    </rPh>
    <rPh sb="15" eb="17">
      <t>シアイ</t>
    </rPh>
    <rPh sb="22" eb="23">
      <t>キ</t>
    </rPh>
    <rPh sb="28" eb="29">
      <t>クルマ</t>
    </rPh>
    <rPh sb="30" eb="32">
      <t>イドウ</t>
    </rPh>
    <rPh sb="34" eb="35">
      <t>ネガ</t>
    </rPh>
    <phoneticPr fontId="2"/>
  </si>
  <si>
    <t>申込書</t>
    <rPh sb="0" eb="3">
      <t>モウシコミショ</t>
    </rPh>
    <phoneticPr fontId="2"/>
  </si>
  <si>
    <t>チーム名</t>
    <rPh sb="3" eb="4">
      <t>メイ</t>
    </rPh>
    <phoneticPr fontId="2"/>
  </si>
  <si>
    <t>代表者氏名・連絡先</t>
    <rPh sb="0" eb="3">
      <t>ダイヒョウシャ</t>
    </rPh>
    <rPh sb="3" eb="5">
      <t>シメイ</t>
    </rPh>
    <rPh sb="6" eb="9">
      <t>レンラクサキ</t>
    </rPh>
    <phoneticPr fontId="2"/>
  </si>
  <si>
    <t>詳　細</t>
    <rPh sb="0" eb="1">
      <t>ショウ</t>
    </rPh>
    <rPh sb="2" eb="3">
      <t>ホソ</t>
    </rPh>
    <phoneticPr fontId="18"/>
  </si>
  <si>
    <t>募集チーム数</t>
    <rPh sb="0" eb="2">
      <t>ボシュウ</t>
    </rPh>
    <rPh sb="5" eb="6">
      <t>スウ</t>
    </rPh>
    <phoneticPr fontId="18"/>
  </si>
  <si>
    <t>開催日</t>
    <phoneticPr fontId="18"/>
  </si>
  <si>
    <t>チーム数</t>
    <rPh sb="3" eb="4">
      <t>スウ</t>
    </rPh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</si>
  <si>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</si>
  <si>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</si>
  <si>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余白</t>
    <rPh sb="0" eb="2">
      <t>ヨハク</t>
    </rPh>
    <phoneticPr fontId="2"/>
  </si>
  <si>
    <t>各日16チーム</t>
    <rPh sb="0" eb="1">
      <t>カク</t>
    </rPh>
    <rPh sb="1" eb="2">
      <t>ヒ</t>
    </rPh>
    <phoneticPr fontId="2"/>
  </si>
  <si>
    <t>12/8（日）AM</t>
    <phoneticPr fontId="2"/>
  </si>
  <si>
    <t>11/10（日）PM</t>
    <phoneticPr fontId="2"/>
  </si>
  <si>
    <t>12/1（日）PM</t>
    <phoneticPr fontId="2"/>
  </si>
  <si>
    <t>11/23（土）PM</t>
    <phoneticPr fontId="2"/>
  </si>
  <si>
    <t>11/8（日）PM</t>
    <rPh sb="5" eb="6">
      <t>ヒ</t>
    </rPh>
    <phoneticPr fontId="2"/>
  </si>
  <si>
    <t>女子Ｏ-３０の部</t>
    <rPh sb="0" eb="2">
      <t>ジョシ</t>
    </rPh>
    <rPh sb="7" eb="8">
      <t>ブ</t>
    </rPh>
    <phoneticPr fontId="2"/>
  </si>
  <si>
    <t>女子35歳以上</t>
    <rPh sb="0" eb="2">
      <t>ジョシ</t>
    </rPh>
    <rPh sb="4" eb="5">
      <t>サイ</t>
    </rPh>
    <rPh sb="5" eb="7">
      <t>イジョウ</t>
    </rPh>
    <phoneticPr fontId="2"/>
  </si>
  <si>
    <t>16チーム</t>
    <phoneticPr fontId="2"/>
  </si>
  <si>
    <t>シニアの部</t>
    <rPh sb="4" eb="5">
      <t>ブ</t>
    </rPh>
    <phoneticPr fontId="2"/>
  </si>
  <si>
    <t>40歳以上</t>
    <rPh sb="2" eb="3">
      <t>サイ</t>
    </rPh>
    <rPh sb="3" eb="5">
      <t>イジョウ</t>
    </rPh>
    <phoneticPr fontId="2"/>
  </si>
  <si>
    <t>スーパーシニア</t>
    <phoneticPr fontId="2"/>
  </si>
  <si>
    <t>50歳以上</t>
    <rPh sb="2" eb="3">
      <t>サイ</t>
    </rPh>
    <rPh sb="3" eb="5">
      <t>イジョウ</t>
    </rPh>
    <phoneticPr fontId="2"/>
  </si>
  <si>
    <t>８チーム</t>
    <phoneticPr fontId="2"/>
  </si>
  <si>
    <t>選手は同クラスの重複登録は出来ません。予選敗退チームから本戦出場チームへの補充も出来ません。中学年が高学年の参加可能</t>
    <rPh sb="0" eb="2">
      <t>センシュ</t>
    </rPh>
    <rPh sb="3" eb="4">
      <t>ドウ</t>
    </rPh>
    <rPh sb="8" eb="10">
      <t>ジュウフク</t>
    </rPh>
    <rPh sb="10" eb="12">
      <t>トウロク</t>
    </rPh>
    <rPh sb="13" eb="15">
      <t>デキ</t>
    </rPh>
    <rPh sb="19" eb="21">
      <t>ヨセン</t>
    </rPh>
    <rPh sb="21" eb="23">
      <t>ハイタイ</t>
    </rPh>
    <rPh sb="28" eb="30">
      <t>ホンセン</t>
    </rPh>
    <rPh sb="30" eb="32">
      <t>シュツジョウ</t>
    </rPh>
    <rPh sb="37" eb="39">
      <t>ホジュウ</t>
    </rPh>
    <rPh sb="40" eb="42">
      <t>デキ</t>
    </rPh>
    <rPh sb="46" eb="49">
      <t>チュウガクネン</t>
    </rPh>
    <rPh sb="50" eb="53">
      <t>コウガクネン</t>
    </rPh>
    <rPh sb="54" eb="56">
      <t>サンカ</t>
    </rPh>
    <rPh sb="56" eb="58">
      <t>カノウ</t>
    </rPh>
    <phoneticPr fontId="2"/>
  </si>
  <si>
    <t>先着順にて募集チーム数が決定しましたら終了。（仮登録は出来ません）</t>
    <rPh sb="0" eb="2">
      <t>センチャク</t>
    </rPh>
    <rPh sb="2" eb="3">
      <t>ジュン</t>
    </rPh>
    <rPh sb="5" eb="7">
      <t>ボシュウ</t>
    </rPh>
    <rPh sb="10" eb="11">
      <t>スウ</t>
    </rPh>
    <rPh sb="12" eb="14">
      <t>ケッテイ</t>
    </rPh>
    <rPh sb="19" eb="21">
      <t>シュウリョウ</t>
    </rPh>
    <rPh sb="23" eb="24">
      <t>カリ</t>
    </rPh>
    <rPh sb="24" eb="26">
      <t>トウロク</t>
    </rPh>
    <rPh sb="27" eb="29">
      <t>デキ</t>
    </rPh>
    <phoneticPr fontId="2"/>
  </si>
  <si>
    <t>12/24　シニア　40　50</t>
    <phoneticPr fontId="2"/>
  </si>
  <si>
    <t>３ｺｰﾄ</t>
    <phoneticPr fontId="2"/>
  </si>
  <si>
    <t>①13：30</t>
    <phoneticPr fontId="2"/>
  </si>
  <si>
    <t>A3</t>
    <phoneticPr fontId="2"/>
  </si>
  <si>
    <t>A1</t>
    <phoneticPr fontId="2"/>
  </si>
  <si>
    <t>A2</t>
    <phoneticPr fontId="2"/>
  </si>
  <si>
    <t>B3</t>
    <phoneticPr fontId="2"/>
  </si>
  <si>
    <t>B1</t>
    <phoneticPr fontId="2"/>
  </si>
  <si>
    <t>B2</t>
    <phoneticPr fontId="2"/>
  </si>
  <si>
    <t>C3</t>
    <phoneticPr fontId="2"/>
  </si>
  <si>
    <t>C1</t>
    <phoneticPr fontId="2"/>
  </si>
  <si>
    <t>C2</t>
    <phoneticPr fontId="2"/>
  </si>
  <si>
    <t>D3</t>
    <phoneticPr fontId="2"/>
  </si>
  <si>
    <t>D1</t>
    <phoneticPr fontId="2"/>
  </si>
  <si>
    <t>D2</t>
    <phoneticPr fontId="2"/>
  </si>
  <si>
    <t>②13：55</t>
    <phoneticPr fontId="2"/>
  </si>
  <si>
    <t>A4</t>
    <phoneticPr fontId="2"/>
  </si>
  <si>
    <t>B4</t>
    <phoneticPr fontId="2"/>
  </si>
  <si>
    <t>C4</t>
    <phoneticPr fontId="2"/>
  </si>
  <si>
    <t>D4</t>
    <phoneticPr fontId="2"/>
  </si>
  <si>
    <t>③14：20</t>
    <phoneticPr fontId="2"/>
  </si>
  <si>
    <t>50A1</t>
    <phoneticPr fontId="2"/>
  </si>
  <si>
    <t>50A2</t>
    <phoneticPr fontId="2"/>
  </si>
  <si>
    <t>50B1</t>
    <phoneticPr fontId="2"/>
  </si>
  <si>
    <t>50B2</t>
    <phoneticPr fontId="2"/>
  </si>
  <si>
    <t>④14：45</t>
    <phoneticPr fontId="2"/>
  </si>
  <si>
    <t>⑤15：10</t>
    <phoneticPr fontId="2"/>
  </si>
  <si>
    <t>50A3</t>
    <phoneticPr fontId="2"/>
  </si>
  <si>
    <t>50B3</t>
    <phoneticPr fontId="2"/>
  </si>
  <si>
    <t>⑥15：35</t>
    <phoneticPr fontId="2"/>
  </si>
  <si>
    <t>⑦16：15</t>
    <phoneticPr fontId="2"/>
  </si>
  <si>
    <t>⑧16：40</t>
    <phoneticPr fontId="2"/>
  </si>
  <si>
    <t>⑨17：05</t>
    <phoneticPr fontId="2"/>
  </si>
  <si>
    <t>40A3位</t>
    <rPh sb="4" eb="5">
      <t>イ</t>
    </rPh>
    <phoneticPr fontId="2"/>
  </si>
  <si>
    <t>50A1位</t>
    <rPh sb="4" eb="5">
      <t>イ</t>
    </rPh>
    <phoneticPr fontId="2"/>
  </si>
  <si>
    <t>50B３位</t>
    <rPh sb="4" eb="5">
      <t>イ</t>
    </rPh>
    <phoneticPr fontId="2"/>
  </si>
  <si>
    <t>40B3位</t>
    <rPh sb="4" eb="5">
      <t>イ</t>
    </rPh>
    <phoneticPr fontId="2"/>
  </si>
  <si>
    <t>50B1位</t>
    <rPh sb="4" eb="5">
      <t>イ</t>
    </rPh>
    <phoneticPr fontId="2"/>
  </si>
  <si>
    <t>50A３位</t>
    <rPh sb="4" eb="5">
      <t>イ</t>
    </rPh>
    <phoneticPr fontId="2"/>
  </si>
  <si>
    <t>40C3位</t>
    <rPh sb="4" eb="5">
      <t>イ</t>
    </rPh>
    <phoneticPr fontId="2"/>
  </si>
  <si>
    <t>50A2位</t>
    <rPh sb="4" eb="5">
      <t>イ</t>
    </rPh>
    <phoneticPr fontId="2"/>
  </si>
  <si>
    <t>50A２位</t>
    <rPh sb="4" eb="5">
      <t>イ</t>
    </rPh>
    <phoneticPr fontId="2"/>
  </si>
  <si>
    <t>⑩17：30</t>
    <phoneticPr fontId="2"/>
  </si>
  <si>
    <t>50負け</t>
    <rPh sb="2" eb="3">
      <t>マ</t>
    </rPh>
    <phoneticPr fontId="2"/>
  </si>
  <si>
    <t>B２位</t>
    <rPh sb="2" eb="3">
      <t>イ</t>
    </rPh>
    <phoneticPr fontId="2"/>
  </si>
  <si>
    <t>⑪17：55</t>
    <phoneticPr fontId="2"/>
  </si>
  <si>
    <t>⑨負け</t>
    <rPh sb="1" eb="2">
      <t>マ</t>
    </rPh>
    <phoneticPr fontId="2"/>
  </si>
  <si>
    <t>１ｺｰﾄ勝ち</t>
    <rPh sb="4" eb="5">
      <t>カ</t>
    </rPh>
    <phoneticPr fontId="2"/>
  </si>
  <si>
    <t>2コート勝ち</t>
    <rPh sb="4" eb="5">
      <t>カ</t>
    </rPh>
    <phoneticPr fontId="2"/>
  </si>
  <si>
    <t>3コート勝ち</t>
    <rPh sb="4" eb="5">
      <t>カ</t>
    </rPh>
    <phoneticPr fontId="2"/>
  </si>
  <si>
    <t>4コート勝ち</t>
    <rPh sb="4" eb="5">
      <t>カ</t>
    </rPh>
    <phoneticPr fontId="2"/>
  </si>
  <si>
    <t>試合の無</t>
    <rPh sb="0" eb="2">
      <t>シアイ</t>
    </rPh>
    <rPh sb="3" eb="4">
      <t>ナ</t>
    </rPh>
    <phoneticPr fontId="2"/>
  </si>
  <si>
    <t>⑫18：20</t>
    <phoneticPr fontId="2"/>
  </si>
  <si>
    <t>⑩負け</t>
    <rPh sb="1" eb="2">
      <t>マ</t>
    </rPh>
    <phoneticPr fontId="2"/>
  </si>
  <si>
    <t>決勝</t>
    <rPh sb="0" eb="2">
      <t>ケッショウ</t>
    </rPh>
    <phoneticPr fontId="2"/>
  </si>
  <si>
    <t>シニア50</t>
    <phoneticPr fontId="2"/>
  </si>
  <si>
    <t>40予選Aグループ</t>
    <rPh sb="2" eb="4">
      <t>ヨセン</t>
    </rPh>
    <phoneticPr fontId="18"/>
  </si>
  <si>
    <t>40A①</t>
    <phoneticPr fontId="2"/>
  </si>
  <si>
    <t>40A②</t>
    <phoneticPr fontId="2"/>
  </si>
  <si>
    <t>40A③</t>
    <phoneticPr fontId="2"/>
  </si>
  <si>
    <t>40A④</t>
    <phoneticPr fontId="2"/>
  </si>
  <si>
    <t>得点</t>
    <rPh sb="0" eb="2">
      <t>トクテン</t>
    </rPh>
    <phoneticPr fontId="18"/>
  </si>
  <si>
    <t>失点</t>
    <rPh sb="0" eb="2">
      <t>シッテン</t>
    </rPh>
    <phoneticPr fontId="18"/>
  </si>
  <si>
    <t>得失点</t>
    <rPh sb="0" eb="3">
      <t>トクシッテン</t>
    </rPh>
    <phoneticPr fontId="18"/>
  </si>
  <si>
    <t>勝点</t>
    <rPh sb="0" eb="1">
      <t>カチ</t>
    </rPh>
    <rPh sb="1" eb="2">
      <t>テン</t>
    </rPh>
    <phoneticPr fontId="18"/>
  </si>
  <si>
    <t>***</t>
    <phoneticPr fontId="18"/>
  </si>
  <si>
    <t>40予選Bグループ</t>
    <rPh sb="2" eb="4">
      <t>ヨセン</t>
    </rPh>
    <phoneticPr fontId="18"/>
  </si>
  <si>
    <t>40B①</t>
    <phoneticPr fontId="2"/>
  </si>
  <si>
    <t>40B②</t>
    <phoneticPr fontId="2"/>
  </si>
  <si>
    <t>40B③</t>
    <phoneticPr fontId="2"/>
  </si>
  <si>
    <t>40予選Cグループ</t>
    <rPh sb="2" eb="4">
      <t>ヨセン</t>
    </rPh>
    <phoneticPr fontId="18"/>
  </si>
  <si>
    <t>40C①</t>
    <phoneticPr fontId="2"/>
  </si>
  <si>
    <t>40C②</t>
    <phoneticPr fontId="2"/>
  </si>
  <si>
    <t>40C③</t>
    <phoneticPr fontId="2"/>
  </si>
  <si>
    <t>40予選Dグループ</t>
    <rPh sb="2" eb="4">
      <t>ヨセン</t>
    </rPh>
    <phoneticPr fontId="18"/>
  </si>
  <si>
    <t>40D①</t>
    <phoneticPr fontId="2"/>
  </si>
  <si>
    <t>40D②</t>
    <phoneticPr fontId="2"/>
  </si>
  <si>
    <t>40D③</t>
    <phoneticPr fontId="2"/>
  </si>
  <si>
    <t>５０予選Aグループ</t>
    <rPh sb="2" eb="4">
      <t>ヨセン</t>
    </rPh>
    <phoneticPr fontId="2"/>
  </si>
  <si>
    <t>50予選Bグループ</t>
    <rPh sb="2" eb="4">
      <t>ヨセン</t>
    </rPh>
    <phoneticPr fontId="2"/>
  </si>
  <si>
    <t>1コート</t>
    <phoneticPr fontId="2"/>
  </si>
  <si>
    <t>3コート</t>
    <phoneticPr fontId="2"/>
  </si>
  <si>
    <t>2コート</t>
    <phoneticPr fontId="2"/>
  </si>
  <si>
    <t>4コート</t>
    <phoneticPr fontId="2"/>
  </si>
  <si>
    <t>A２位</t>
    <rPh sb="2" eb="3">
      <t>イ</t>
    </rPh>
    <phoneticPr fontId="2"/>
  </si>
  <si>
    <t>決勝リーグ</t>
    <rPh sb="0" eb="2">
      <t>ケッショウ</t>
    </rPh>
    <phoneticPr fontId="2"/>
  </si>
  <si>
    <t>８分</t>
    <rPh sb="1" eb="2">
      <t>フン</t>
    </rPh>
    <phoneticPr fontId="2"/>
  </si>
  <si>
    <t>勝点</t>
    <rPh sb="0" eb="2">
      <t>カチテン</t>
    </rPh>
    <phoneticPr fontId="2"/>
  </si>
  <si>
    <t>***</t>
    <phoneticPr fontId="2"/>
  </si>
  <si>
    <t>審判は試合の無いチーム</t>
    <rPh sb="0" eb="2">
      <t>シンパン</t>
    </rPh>
    <rPh sb="3" eb="5">
      <t>シアイ</t>
    </rPh>
    <rPh sb="6" eb="7">
      <t>ナ</t>
    </rPh>
    <phoneticPr fontId="2"/>
  </si>
  <si>
    <t>布佐CUPフットサル大会2024　チャンピオンシップ</t>
    <rPh sb="0" eb="2">
      <t>フサ</t>
    </rPh>
    <rPh sb="10" eb="12">
      <t>タイカイ</t>
    </rPh>
    <phoneticPr fontId="2"/>
  </si>
  <si>
    <t>低学年A</t>
    <rPh sb="0" eb="3">
      <t>テイガクネン</t>
    </rPh>
    <phoneticPr fontId="2"/>
  </si>
  <si>
    <t>低学年B</t>
    <rPh sb="0" eb="3">
      <t>テイガクネン</t>
    </rPh>
    <phoneticPr fontId="2"/>
  </si>
  <si>
    <t>中学年A</t>
    <rPh sb="0" eb="3">
      <t>チュウガクネン</t>
    </rPh>
    <phoneticPr fontId="2"/>
  </si>
  <si>
    <t>中学年B</t>
    <rPh sb="0" eb="3">
      <t>チュウガクネン</t>
    </rPh>
    <phoneticPr fontId="2"/>
  </si>
  <si>
    <t>AFU17</t>
    <phoneticPr fontId="2"/>
  </si>
  <si>
    <t>AFU18</t>
    <phoneticPr fontId="2"/>
  </si>
  <si>
    <t>AFU19</t>
    <phoneticPr fontId="2"/>
  </si>
  <si>
    <t>AFU20</t>
    <phoneticPr fontId="2"/>
  </si>
  <si>
    <t>AFU21</t>
    <phoneticPr fontId="2"/>
  </si>
  <si>
    <t>AFU22</t>
    <phoneticPr fontId="2"/>
  </si>
  <si>
    <t>AFU23</t>
    <phoneticPr fontId="2"/>
  </si>
  <si>
    <t>AFU24</t>
    <phoneticPr fontId="2"/>
  </si>
  <si>
    <t>高学年A</t>
    <rPh sb="0" eb="1">
      <t>コウ</t>
    </rPh>
    <rPh sb="1" eb="3">
      <t>ガクネン</t>
    </rPh>
    <phoneticPr fontId="2"/>
  </si>
  <si>
    <t>高学年B</t>
    <rPh sb="0" eb="1">
      <t>コウ</t>
    </rPh>
    <rPh sb="1" eb="3">
      <t>ガクネン</t>
    </rPh>
    <phoneticPr fontId="2"/>
  </si>
  <si>
    <t>小学生　5000円　・大人8000円</t>
    <rPh sb="0" eb="3">
      <t>ショウガクセイ</t>
    </rPh>
    <rPh sb="8" eb="9">
      <t>エン</t>
    </rPh>
    <rPh sb="11" eb="13">
      <t>オトナ</t>
    </rPh>
    <rPh sb="17" eb="18">
      <t>エン</t>
    </rPh>
    <phoneticPr fontId="18"/>
  </si>
  <si>
    <t>各クラスとも優勝・準優勝には、トロフィーと副賞　小学生と女子にはCUPを授与する</t>
    <rPh sb="0" eb="1">
      <t>カク</t>
    </rPh>
    <rPh sb="6" eb="8">
      <t>ユウショウ</t>
    </rPh>
    <rPh sb="9" eb="12">
      <t>ジュンユウショウ</t>
    </rPh>
    <rPh sb="21" eb="23">
      <t>フクショウ</t>
    </rPh>
    <rPh sb="24" eb="27">
      <t>ショウガクセイ</t>
    </rPh>
    <rPh sb="28" eb="30">
      <t>ジョシ</t>
    </rPh>
    <rPh sb="36" eb="38">
      <t>ジュヨ</t>
    </rPh>
    <phoneticPr fontId="18"/>
  </si>
  <si>
    <t>複数日参加も可能です。</t>
    <rPh sb="0" eb="3">
      <t>フクスウビ</t>
    </rPh>
    <rPh sb="3" eb="5">
      <t>サンカ</t>
    </rPh>
    <rPh sb="6" eb="8">
      <t>カノウ</t>
    </rPh>
    <phoneticPr fontId="2"/>
  </si>
  <si>
    <t>予選終了後、順位によって審判がありますので帰らないでください。</t>
    <rPh sb="0" eb="2">
      <t>ヨセン</t>
    </rPh>
    <rPh sb="2" eb="4">
      <t>シュウリョウ</t>
    </rPh>
    <rPh sb="4" eb="5">
      <t>ゴ</t>
    </rPh>
    <rPh sb="6" eb="8">
      <t>ジュンイ</t>
    </rPh>
    <rPh sb="12" eb="14">
      <t>シンパン</t>
    </rPh>
    <rPh sb="21" eb="22">
      <t>カエ</t>
    </rPh>
    <phoneticPr fontId="2"/>
  </si>
  <si>
    <t>布佐CUP2024フットサル大会　駐車券</t>
    <rPh sb="0" eb="2">
      <t>フサ</t>
    </rPh>
    <rPh sb="14" eb="16">
      <t>タイカイ</t>
    </rPh>
    <rPh sb="17" eb="19">
      <t>チュウシャ</t>
    </rPh>
    <rPh sb="19" eb="20">
      <t>ケン</t>
    </rPh>
    <phoneticPr fontId="2"/>
  </si>
  <si>
    <t>氏　名</t>
    <rPh sb="0" eb="1">
      <t>シ</t>
    </rPh>
    <rPh sb="2" eb="3">
      <t>ナ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</si>
  <si>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</si>
  <si>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</si>
  <si>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</si>
  <si>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➂</t>
    <phoneticPr fontId="2"/>
  </si>
  <si>
    <t>１チーム　3台になります</t>
    <rPh sb="6" eb="7">
      <t>ダイ</t>
    </rPh>
    <phoneticPr fontId="2"/>
  </si>
  <si>
    <t>２チーム</t>
    <phoneticPr fontId="2"/>
  </si>
  <si>
    <t>6台</t>
    <rPh sb="1" eb="2">
      <t>ダイ</t>
    </rPh>
    <phoneticPr fontId="2"/>
  </si>
  <si>
    <t>有料</t>
    <rPh sb="0" eb="2">
      <t>ユウリョウ</t>
    </rPh>
    <phoneticPr fontId="2"/>
  </si>
  <si>
    <t>駐車券の無い車は駐車できません。印刷してご使用ください。</t>
    <rPh sb="0" eb="3">
      <t>チュウシャケン</t>
    </rPh>
    <rPh sb="4" eb="5">
      <t>ナ</t>
    </rPh>
    <rPh sb="6" eb="7">
      <t>クルマ</t>
    </rPh>
    <rPh sb="8" eb="10">
      <t>チュウシャ</t>
    </rPh>
    <rPh sb="16" eb="18">
      <t>インサツ</t>
    </rPh>
    <rPh sb="21" eb="23">
      <t>シヨウ</t>
    </rPh>
    <phoneticPr fontId="2"/>
  </si>
  <si>
    <t>３チーム</t>
    <phoneticPr fontId="2"/>
  </si>
  <si>
    <t>9台</t>
    <rPh sb="1" eb="2">
      <t>ダイ</t>
    </rPh>
    <phoneticPr fontId="2"/>
  </si>
  <si>
    <t>係員が誘導します。</t>
    <rPh sb="0" eb="2">
      <t>カカリイン</t>
    </rPh>
    <rPh sb="3" eb="5">
      <t>ユウドウ</t>
    </rPh>
    <phoneticPr fontId="2"/>
  </si>
  <si>
    <t>４０歳以上（2024年３月までに４０歳になる方）　</t>
    <rPh sb="2" eb="3">
      <t>サイ</t>
    </rPh>
    <rPh sb="3" eb="5">
      <t>イジョウ</t>
    </rPh>
    <rPh sb="10" eb="11">
      <t>ネン</t>
    </rPh>
    <rPh sb="12" eb="13">
      <t>ガツ</t>
    </rPh>
    <rPh sb="18" eb="19">
      <t>サイ</t>
    </rPh>
    <rPh sb="22" eb="23">
      <t>カタ</t>
    </rPh>
    <phoneticPr fontId="2"/>
  </si>
  <si>
    <t>５０歳以上（2024年３月までに５０歳になる方）</t>
    <rPh sb="2" eb="3">
      <t>サイ</t>
    </rPh>
    <rPh sb="3" eb="5">
      <t>イジョウ</t>
    </rPh>
    <rPh sb="10" eb="11">
      <t>ネン</t>
    </rPh>
    <rPh sb="12" eb="13">
      <t>ガツ</t>
    </rPh>
    <rPh sb="18" eb="19">
      <t>サイ</t>
    </rPh>
    <rPh sb="22" eb="23">
      <t>カタ</t>
    </rPh>
    <phoneticPr fontId="2"/>
  </si>
  <si>
    <t>AFUブログ</t>
    <phoneticPr fontId="2"/>
  </si>
  <si>
    <t>AFU-HP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</si>
</sst>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0&quot;コート&quot;"/>
  </numFmts>
  <fonts count="5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FF00"/>
      <name val="游ゴシック"/>
      <family val="2"/>
      <charset val="128"/>
      <scheme val="minor"/>
    </font>
    <font>
      <sz val="9"/>
      <color theme="1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HGPｺﾞｼｯｸE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rgb="FFFF0000"/>
      <name val="AR Pゴシック体S"/>
      <family val="3"/>
      <charset val="128"/>
    </font>
    <font>
      <sz val="6"/>
      <name val="ＭＳ Ｐゴシック"/>
      <family val="3"/>
      <charset val="128"/>
    </font>
    <font>
      <sz val="10"/>
      <name val="HGPｺﾞｼｯｸE"/>
      <family val="3"/>
      <charset val="128"/>
    </font>
    <font>
      <sz val="10"/>
      <color indexed="12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10"/>
      <color indexed="10"/>
      <name val="HGPｺﾞｼｯｸE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indexed="9"/>
      <name val="HGPｺﾞｼｯｸE"/>
      <family val="3"/>
      <charset val="128"/>
    </font>
    <font>
      <b/>
      <sz val="9"/>
      <name val="HGPｺﾞｼｯｸE"/>
      <family val="3"/>
      <charset val="128"/>
    </font>
    <font>
      <sz val="9"/>
      <name val="ＭＳ Ｐゴシック"/>
      <family val="3"/>
      <charset val="128"/>
    </font>
    <font>
      <sz val="8"/>
      <name val="HGPｺﾞｼｯｸE"/>
      <family val="3"/>
      <charset val="128"/>
    </font>
    <font>
      <sz val="9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8"/>
      <color rgb="FFFF0000"/>
      <name val="HGPｺﾞｼｯｸE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name val="AR Pゴシック体S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2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1"/>
      <color indexed="8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b/>
      <sz val="9"/>
      <color indexed="8"/>
      <name val="HGPｺﾞｼｯｸE"/>
      <family val="3"/>
      <charset val="128"/>
    </font>
    <font>
      <sz val="9"/>
      <color rgb="FF000000"/>
      <name val="HGPｺﾞｼｯｸE"/>
      <family val="3"/>
      <charset val="128"/>
    </font>
    <font>
      <sz val="8"/>
      <color rgb="FF000000"/>
      <name val="HGPｺﾞｼｯｸE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4" borderId="12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4" borderId="15" xfId="0" applyFill="1" applyBorder="1">
      <alignment vertical="center"/>
    </xf>
    <xf numFmtId="0" fontId="0" fillId="0" borderId="0" xfId="0" applyBorder="1">
      <alignment vertical="center"/>
    </xf>
    <xf numFmtId="49" fontId="9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9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20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56" fontId="23" fillId="0" borderId="0" xfId="0" applyNumberFormat="1" applyFont="1" applyAlignment="1">
      <alignment horizontal="center" vertical="center"/>
    </xf>
    <xf numFmtId="56" fontId="19" fillId="0" borderId="0" xfId="0" applyNumberFormat="1" applyFont="1" applyAlignment="1">
      <alignment horizontal="center" vertical="center"/>
    </xf>
    <xf numFmtId="56" fontId="23" fillId="0" borderId="4" xfId="0" applyNumberFormat="1" applyFont="1" applyBorder="1" applyAlignment="1">
      <alignment horizontal="center" vertical="center"/>
    </xf>
    <xf numFmtId="0" fontId="16" fillId="0" borderId="0" xfId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7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0" fillId="0" borderId="16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1" fillId="0" borderId="4" xfId="0" applyFont="1" applyBorder="1">
      <alignment vertical="center"/>
    </xf>
    <xf numFmtId="0" fontId="31" fillId="0" borderId="17" xfId="0" applyFont="1" applyBorder="1">
      <alignment vertical="center"/>
    </xf>
    <xf numFmtId="0" fontId="31" fillId="0" borderId="3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6" fontId="39" fillId="0" borderId="4" xfId="0" applyNumberFormat="1" applyFont="1" applyBorder="1" applyAlignment="1">
      <alignment horizontal="center" vertical="center"/>
    </xf>
    <xf numFmtId="30" fontId="39" fillId="0" borderId="4" xfId="0" applyNumberFormat="1" applyFont="1" applyBorder="1" applyAlignment="1">
      <alignment horizontal="center" vertical="center"/>
    </xf>
    <xf numFmtId="0" fontId="41" fillId="0" borderId="0" xfId="0" applyFont="1">
      <alignment vertical="center"/>
    </xf>
    <xf numFmtId="0" fontId="41" fillId="0" borderId="4" xfId="0" applyFont="1" applyBorder="1" applyAlignment="1">
      <alignment horizontal="center" vertical="center"/>
    </xf>
    <xf numFmtId="0" fontId="41" fillId="6" borderId="4" xfId="0" applyFont="1" applyFill="1" applyBorder="1" applyAlignment="1">
      <alignment horizontal="center" vertical="center"/>
    </xf>
    <xf numFmtId="20" fontId="41" fillId="0" borderId="4" xfId="0" applyNumberFormat="1" applyFont="1" applyBorder="1" applyAlignment="1">
      <alignment horizontal="left" vertical="center"/>
    </xf>
    <xf numFmtId="49" fontId="9" fillId="6" borderId="4" xfId="0" applyNumberFormat="1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center"/>
    </xf>
    <xf numFmtId="0" fontId="43" fillId="6" borderId="4" xfId="0" applyFont="1" applyFill="1" applyBorder="1" applyAlignment="1">
      <alignment horizontal="center" vertical="center"/>
    </xf>
    <xf numFmtId="0" fontId="43" fillId="7" borderId="4" xfId="0" applyFont="1" applyFill="1" applyBorder="1" applyAlignment="1">
      <alignment horizontal="center" vertical="center"/>
    </xf>
    <xf numFmtId="49" fontId="42" fillId="0" borderId="4" xfId="0" applyNumberFormat="1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3" fillId="7" borderId="18" xfId="0" applyFont="1" applyFill="1" applyBorder="1" applyAlignment="1">
      <alignment horizontal="center" vertical="center"/>
    </xf>
    <xf numFmtId="0" fontId="43" fillId="7" borderId="21" xfId="0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6" borderId="0" xfId="0" applyFont="1" applyFill="1">
      <alignment vertical="center"/>
    </xf>
    <xf numFmtId="0" fontId="41" fillId="7" borderId="0" xfId="0" applyFont="1" applyFill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8" fillId="0" borderId="0" xfId="0" applyFont="1">
      <alignment vertical="center"/>
    </xf>
    <xf numFmtId="49" fontId="45" fillId="0" borderId="4" xfId="0" applyNumberFormat="1" applyFont="1" applyBorder="1" applyAlignment="1">
      <alignment horizontal="center" vertical="center"/>
    </xf>
    <xf numFmtId="49" fontId="46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20" fontId="8" fillId="0" borderId="22" xfId="0" applyNumberFormat="1" applyFont="1" applyBorder="1">
      <alignment vertical="center"/>
    </xf>
    <xf numFmtId="0" fontId="8" fillId="0" borderId="23" xfId="0" applyFont="1" applyBorder="1" applyAlignment="1">
      <alignment horizontal="right" vertical="center"/>
    </xf>
    <xf numFmtId="20" fontId="8" fillId="0" borderId="24" xfId="0" applyNumberFormat="1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20" fontId="8" fillId="0" borderId="24" xfId="0" applyNumberFormat="1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23" xfId="0" applyFont="1" applyBorder="1">
      <alignment vertical="center"/>
    </xf>
    <xf numFmtId="20" fontId="8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8" fillId="0" borderId="24" xfId="0" applyFont="1" applyBorder="1" applyAlignment="1">
      <alignment horizontal="right" vertical="center"/>
    </xf>
    <xf numFmtId="0" fontId="8" fillId="0" borderId="27" xfId="0" applyFont="1" applyBorder="1">
      <alignment vertical="center"/>
    </xf>
    <xf numFmtId="0" fontId="8" fillId="0" borderId="0" xfId="0" applyFont="1" applyAlignment="1">
      <alignment horizontal="right" vertical="center"/>
    </xf>
    <xf numFmtId="20" fontId="8" fillId="0" borderId="23" xfId="0" applyNumberFormat="1" applyFont="1" applyBorder="1">
      <alignment vertical="center"/>
    </xf>
    <xf numFmtId="0" fontId="8" fillId="0" borderId="2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right" vertical="center"/>
    </xf>
    <xf numFmtId="0" fontId="41" fillId="0" borderId="28" xfId="0" applyFont="1" applyBorder="1">
      <alignment vertical="center"/>
    </xf>
    <xf numFmtId="0" fontId="41" fillId="0" borderId="21" xfId="0" applyFont="1" applyBorder="1">
      <alignment vertical="center"/>
    </xf>
    <xf numFmtId="0" fontId="43" fillId="0" borderId="21" xfId="0" applyFont="1" applyBorder="1" applyAlignment="1">
      <alignment horizontal="center" vertical="center"/>
    </xf>
    <xf numFmtId="0" fontId="43" fillId="0" borderId="25" xfId="0" applyFont="1" applyBorder="1" applyAlignment="1">
      <alignment horizontal="right" vertical="center"/>
    </xf>
    <xf numFmtId="0" fontId="41" fillId="0" borderId="23" xfId="0" applyFont="1" applyBorder="1">
      <alignment vertical="center"/>
    </xf>
    <xf numFmtId="0" fontId="41" fillId="0" borderId="21" xfId="0" applyFont="1" applyBorder="1" applyAlignment="1">
      <alignment horizontal="center" vertical="center"/>
    </xf>
    <xf numFmtId="20" fontId="43" fillId="0" borderId="24" xfId="0" applyNumberFormat="1" applyFont="1" applyBorder="1" applyAlignment="1">
      <alignment horizontal="right" vertical="center"/>
    </xf>
    <xf numFmtId="0" fontId="41" fillId="0" borderId="25" xfId="0" applyFont="1" applyBorder="1">
      <alignment vertical="center"/>
    </xf>
    <xf numFmtId="0" fontId="43" fillId="0" borderId="29" xfId="0" applyFont="1" applyBorder="1" applyAlignment="1">
      <alignment horizontal="right" vertical="center"/>
    </xf>
    <xf numFmtId="0" fontId="41" fillId="0" borderId="24" xfId="0" applyFont="1" applyBorder="1">
      <alignment vertical="center"/>
    </xf>
    <xf numFmtId="0" fontId="43" fillId="0" borderId="28" xfId="0" applyFont="1" applyBorder="1" applyAlignment="1">
      <alignment horizontal="right" vertical="center"/>
    </xf>
    <xf numFmtId="20" fontId="43" fillId="0" borderId="27" xfId="0" applyNumberFormat="1" applyFont="1" applyBorder="1">
      <alignment vertical="center"/>
    </xf>
    <xf numFmtId="0" fontId="41" fillId="0" borderId="27" xfId="0" applyFont="1" applyBorder="1">
      <alignment vertical="center"/>
    </xf>
    <xf numFmtId="0" fontId="41" fillId="0" borderId="29" xfId="0" applyFont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50" fillId="0" borderId="0" xfId="0" applyFont="1" applyBorder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1" applyFont="1" applyAlignment="1" applyProtection="1">
      <alignment horizontal="center" vertical="center"/>
    </xf>
    <xf numFmtId="0" fontId="16" fillId="0" borderId="0" xfId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56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56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56" fontId="23" fillId="0" borderId="16" xfId="0" applyNumberFormat="1" applyFont="1" applyBorder="1" applyAlignment="1">
      <alignment horizontal="center" vertical="center"/>
    </xf>
    <xf numFmtId="56" fontId="2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56" fontId="19" fillId="0" borderId="5" xfId="0" applyNumberFormat="1" applyFont="1" applyBorder="1" applyAlignment="1">
      <alignment horizontal="center" vertical="center"/>
    </xf>
    <xf numFmtId="56" fontId="19" fillId="0" borderId="7" xfId="0" applyNumberFormat="1" applyFont="1" applyBorder="1" applyAlignment="1">
      <alignment horizontal="center" vertical="center"/>
    </xf>
    <xf numFmtId="56" fontId="19" fillId="0" borderId="16" xfId="0" applyNumberFormat="1" applyFont="1" applyBorder="1" applyAlignment="1">
      <alignment horizontal="center" vertical="center"/>
    </xf>
    <xf numFmtId="56" fontId="19" fillId="0" borderId="17" xfId="0" applyNumberFormat="1" applyFont="1" applyBorder="1" applyAlignment="1">
      <alignment horizontal="center" vertical="center"/>
    </xf>
    <xf numFmtId="56" fontId="19" fillId="0" borderId="8" xfId="0" applyNumberFormat="1" applyFont="1" applyBorder="1" applyAlignment="1">
      <alignment horizontal="center" vertical="center"/>
    </xf>
    <xf numFmtId="56" fontId="19" fillId="0" borderId="10" xfId="0" applyNumberFormat="1" applyFont="1" applyBorder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0" xfId="0" applyFont="1" applyBorder="1" applyAlignment="1">
      <alignment horizontal="center" vertical="top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5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20" fontId="11" fillId="0" borderId="4" xfId="0" applyNumberFormat="1" applyFont="1" applyBorder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0" fontId="11" fillId="0" borderId="5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2" fillId="0" borderId="3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53</xdr:row>
      <xdr:rowOff>104775</xdr:rowOff>
    </xdr:from>
    <xdr:to>
      <xdr:col>2</xdr:col>
      <xdr:colOff>619125</xdr:colOff>
      <xdr:row>57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D95F6BF-853D-44AA-AB89-170CB246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1916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53</xdr:row>
      <xdr:rowOff>104775</xdr:rowOff>
    </xdr:from>
    <xdr:to>
      <xdr:col>5</xdr:col>
      <xdr:colOff>590550</xdr:colOff>
      <xdr:row>57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9F3769A-45B3-4D80-81A9-1B747AA9C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9191625"/>
          <a:ext cx="6286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57149</xdr:rowOff>
    </xdr:from>
    <xdr:to>
      <xdr:col>12</xdr:col>
      <xdr:colOff>676275</xdr:colOff>
      <xdr:row>25</xdr:row>
      <xdr:rowOff>203687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324F3A-893F-4BD8-9C5D-0660CE0A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49"/>
          <a:ext cx="8810625" cy="609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%E3%83%AD%E3%83%BC%E3%83%A9%E3%83%BC%E3%83%AA%E3%83%B3%E3%83%91%E6%95%B4%E4%BD%93%E3%81%93%E3%81%A8%E3%81%B6%E3%81%8D-453154715436392/" TargetMode="External"/><Relationship Id="rId2" Type="http://schemas.openxmlformats.org/officeDocument/2006/relationships/hyperlink" Target="mailto:fusa-cup@kanto.me" TargetMode="External"/><Relationship Id="rId1" Type="http://schemas.openxmlformats.org/officeDocument/2006/relationships/hyperlink" Target="http://ameblo.jp/fusa-fc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E28OCxfe4hI&amp;t=47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AC35-D774-48A6-AFCC-076B99279C30}">
  <dimension ref="B1:L55"/>
  <sheetViews>
    <sheetView tabSelected="1" topLeftCell="A25" workbookViewId="0">
      <selection activeCell="K56" sqref="K56"/>
    </sheetView>
  </sheetViews>
  <sheetFormatPr defaultColWidth="8.125" defaultRowHeight="12" x14ac:dyDescent="0.4"/>
  <cols>
    <col min="1" max="1" width="1" style="49" customWidth="1"/>
    <col min="2" max="2" width="4.125" style="49" customWidth="1"/>
    <col min="3" max="3" width="8.25" style="49" customWidth="1"/>
    <col min="4" max="4" width="8.125" style="49"/>
    <col min="5" max="5" width="4.875" style="49" customWidth="1"/>
    <col min="6" max="6" width="8.125" style="49"/>
    <col min="7" max="7" width="4" style="49" customWidth="1"/>
    <col min="8" max="8" width="4.875" style="49" customWidth="1"/>
    <col min="9" max="9" width="8.125" style="49"/>
    <col min="10" max="10" width="3.625" style="49" customWidth="1"/>
    <col min="11" max="11" width="16.375" style="49" customWidth="1"/>
    <col min="12" max="12" width="17" style="51" customWidth="1"/>
    <col min="13" max="240" width="8.125" style="49"/>
    <col min="241" max="241" width="1" style="49" customWidth="1"/>
    <col min="242" max="242" width="4.125" style="49" customWidth="1"/>
    <col min="243" max="243" width="9.125" style="49" customWidth="1"/>
    <col min="244" max="244" width="8.125" style="49"/>
    <col min="245" max="245" width="4.875" style="49" customWidth="1"/>
    <col min="246" max="247" width="8.125" style="49"/>
    <col min="248" max="248" width="8.625" style="49" customWidth="1"/>
    <col min="249" max="249" width="8.125" style="49"/>
    <col min="250" max="250" width="3.625" style="49" customWidth="1"/>
    <col min="251" max="251" width="13.625" style="49" customWidth="1"/>
    <col min="252" max="252" width="14.875" style="49" customWidth="1"/>
    <col min="253" max="496" width="8.125" style="49"/>
    <col min="497" max="497" width="1" style="49" customWidth="1"/>
    <col min="498" max="498" width="4.125" style="49" customWidth="1"/>
    <col min="499" max="499" width="9.125" style="49" customWidth="1"/>
    <col min="500" max="500" width="8.125" style="49"/>
    <col min="501" max="501" width="4.875" style="49" customWidth="1"/>
    <col min="502" max="503" width="8.125" style="49"/>
    <col min="504" max="504" width="8.625" style="49" customWidth="1"/>
    <col min="505" max="505" width="8.125" style="49"/>
    <col min="506" max="506" width="3.625" style="49" customWidth="1"/>
    <col min="507" max="507" width="13.625" style="49" customWidth="1"/>
    <col min="508" max="508" width="14.875" style="49" customWidth="1"/>
    <col min="509" max="752" width="8.125" style="49"/>
    <col min="753" max="753" width="1" style="49" customWidth="1"/>
    <col min="754" max="754" width="4.125" style="49" customWidth="1"/>
    <col min="755" max="755" width="9.125" style="49" customWidth="1"/>
    <col min="756" max="756" width="8.125" style="49"/>
    <col min="757" max="757" width="4.875" style="49" customWidth="1"/>
    <col min="758" max="759" width="8.125" style="49"/>
    <col min="760" max="760" width="8.625" style="49" customWidth="1"/>
    <col min="761" max="761" width="8.125" style="49"/>
    <col min="762" max="762" width="3.625" style="49" customWidth="1"/>
    <col min="763" max="763" width="13.625" style="49" customWidth="1"/>
    <col min="764" max="764" width="14.875" style="49" customWidth="1"/>
    <col min="765" max="1008" width="8.125" style="49"/>
    <col min="1009" max="1009" width="1" style="49" customWidth="1"/>
    <col min="1010" max="1010" width="4.125" style="49" customWidth="1"/>
    <col min="1011" max="1011" width="9.125" style="49" customWidth="1"/>
    <col min="1012" max="1012" width="8.125" style="49"/>
    <col min="1013" max="1013" width="4.875" style="49" customWidth="1"/>
    <col min="1014" max="1015" width="8.125" style="49"/>
    <col min="1016" max="1016" width="8.625" style="49" customWidth="1"/>
    <col min="1017" max="1017" width="8.125" style="49"/>
    <col min="1018" max="1018" width="3.625" style="49" customWidth="1"/>
    <col min="1019" max="1019" width="13.625" style="49" customWidth="1"/>
    <col min="1020" max="1020" width="14.875" style="49" customWidth="1"/>
    <col min="1021" max="1264" width="8.125" style="49"/>
    <col min="1265" max="1265" width="1" style="49" customWidth="1"/>
    <col min="1266" max="1266" width="4.125" style="49" customWidth="1"/>
    <col min="1267" max="1267" width="9.125" style="49" customWidth="1"/>
    <col min="1268" max="1268" width="8.125" style="49"/>
    <col min="1269" max="1269" width="4.875" style="49" customWidth="1"/>
    <col min="1270" max="1271" width="8.125" style="49"/>
    <col min="1272" max="1272" width="8.625" style="49" customWidth="1"/>
    <col min="1273" max="1273" width="8.125" style="49"/>
    <col min="1274" max="1274" width="3.625" style="49" customWidth="1"/>
    <col min="1275" max="1275" width="13.625" style="49" customWidth="1"/>
    <col min="1276" max="1276" width="14.875" style="49" customWidth="1"/>
    <col min="1277" max="1520" width="8.125" style="49"/>
    <col min="1521" max="1521" width="1" style="49" customWidth="1"/>
    <col min="1522" max="1522" width="4.125" style="49" customWidth="1"/>
    <col min="1523" max="1523" width="9.125" style="49" customWidth="1"/>
    <col min="1524" max="1524" width="8.125" style="49"/>
    <col min="1525" max="1525" width="4.875" style="49" customWidth="1"/>
    <col min="1526" max="1527" width="8.125" style="49"/>
    <col min="1528" max="1528" width="8.625" style="49" customWidth="1"/>
    <col min="1529" max="1529" width="8.125" style="49"/>
    <col min="1530" max="1530" width="3.625" style="49" customWidth="1"/>
    <col min="1531" max="1531" width="13.625" style="49" customWidth="1"/>
    <col min="1532" max="1532" width="14.875" style="49" customWidth="1"/>
    <col min="1533" max="1776" width="8.125" style="49"/>
    <col min="1777" max="1777" width="1" style="49" customWidth="1"/>
    <col min="1778" max="1778" width="4.125" style="49" customWidth="1"/>
    <col min="1779" max="1779" width="9.125" style="49" customWidth="1"/>
    <col min="1780" max="1780" width="8.125" style="49"/>
    <col min="1781" max="1781" width="4.875" style="49" customWidth="1"/>
    <col min="1782" max="1783" width="8.125" style="49"/>
    <col min="1784" max="1784" width="8.625" style="49" customWidth="1"/>
    <col min="1785" max="1785" width="8.125" style="49"/>
    <col min="1786" max="1786" width="3.625" style="49" customWidth="1"/>
    <col min="1787" max="1787" width="13.625" style="49" customWidth="1"/>
    <col min="1788" max="1788" width="14.875" style="49" customWidth="1"/>
    <col min="1789" max="2032" width="8.125" style="49"/>
    <col min="2033" max="2033" width="1" style="49" customWidth="1"/>
    <col min="2034" max="2034" width="4.125" style="49" customWidth="1"/>
    <col min="2035" max="2035" width="9.125" style="49" customWidth="1"/>
    <col min="2036" max="2036" width="8.125" style="49"/>
    <col min="2037" max="2037" width="4.875" style="49" customWidth="1"/>
    <col min="2038" max="2039" width="8.125" style="49"/>
    <col min="2040" max="2040" width="8.625" style="49" customWidth="1"/>
    <col min="2041" max="2041" width="8.125" style="49"/>
    <col min="2042" max="2042" width="3.625" style="49" customWidth="1"/>
    <col min="2043" max="2043" width="13.625" style="49" customWidth="1"/>
    <col min="2044" max="2044" width="14.875" style="49" customWidth="1"/>
    <col min="2045" max="2288" width="8.125" style="49"/>
    <col min="2289" max="2289" width="1" style="49" customWidth="1"/>
    <col min="2290" max="2290" width="4.125" style="49" customWidth="1"/>
    <col min="2291" max="2291" width="9.125" style="49" customWidth="1"/>
    <col min="2292" max="2292" width="8.125" style="49"/>
    <col min="2293" max="2293" width="4.875" style="49" customWidth="1"/>
    <col min="2294" max="2295" width="8.125" style="49"/>
    <col min="2296" max="2296" width="8.625" style="49" customWidth="1"/>
    <col min="2297" max="2297" width="8.125" style="49"/>
    <col min="2298" max="2298" width="3.625" style="49" customWidth="1"/>
    <col min="2299" max="2299" width="13.625" style="49" customWidth="1"/>
    <col min="2300" max="2300" width="14.875" style="49" customWidth="1"/>
    <col min="2301" max="2544" width="8.125" style="49"/>
    <col min="2545" max="2545" width="1" style="49" customWidth="1"/>
    <col min="2546" max="2546" width="4.125" style="49" customWidth="1"/>
    <col min="2547" max="2547" width="9.125" style="49" customWidth="1"/>
    <col min="2548" max="2548" width="8.125" style="49"/>
    <col min="2549" max="2549" width="4.875" style="49" customWidth="1"/>
    <col min="2550" max="2551" width="8.125" style="49"/>
    <col min="2552" max="2552" width="8.625" style="49" customWidth="1"/>
    <col min="2553" max="2553" width="8.125" style="49"/>
    <col min="2554" max="2554" width="3.625" style="49" customWidth="1"/>
    <col min="2555" max="2555" width="13.625" style="49" customWidth="1"/>
    <col min="2556" max="2556" width="14.875" style="49" customWidth="1"/>
    <col min="2557" max="2800" width="8.125" style="49"/>
    <col min="2801" max="2801" width="1" style="49" customWidth="1"/>
    <col min="2802" max="2802" width="4.125" style="49" customWidth="1"/>
    <col min="2803" max="2803" width="9.125" style="49" customWidth="1"/>
    <col min="2804" max="2804" width="8.125" style="49"/>
    <col min="2805" max="2805" width="4.875" style="49" customWidth="1"/>
    <col min="2806" max="2807" width="8.125" style="49"/>
    <col min="2808" max="2808" width="8.625" style="49" customWidth="1"/>
    <col min="2809" max="2809" width="8.125" style="49"/>
    <col min="2810" max="2810" width="3.625" style="49" customWidth="1"/>
    <col min="2811" max="2811" width="13.625" style="49" customWidth="1"/>
    <col min="2812" max="2812" width="14.875" style="49" customWidth="1"/>
    <col min="2813" max="3056" width="8.125" style="49"/>
    <col min="3057" max="3057" width="1" style="49" customWidth="1"/>
    <col min="3058" max="3058" width="4.125" style="49" customWidth="1"/>
    <col min="3059" max="3059" width="9.125" style="49" customWidth="1"/>
    <col min="3060" max="3060" width="8.125" style="49"/>
    <col min="3061" max="3061" width="4.875" style="49" customWidth="1"/>
    <col min="3062" max="3063" width="8.125" style="49"/>
    <col min="3064" max="3064" width="8.625" style="49" customWidth="1"/>
    <col min="3065" max="3065" width="8.125" style="49"/>
    <col min="3066" max="3066" width="3.625" style="49" customWidth="1"/>
    <col min="3067" max="3067" width="13.625" style="49" customWidth="1"/>
    <col min="3068" max="3068" width="14.875" style="49" customWidth="1"/>
    <col min="3069" max="3312" width="8.125" style="49"/>
    <col min="3313" max="3313" width="1" style="49" customWidth="1"/>
    <col min="3314" max="3314" width="4.125" style="49" customWidth="1"/>
    <col min="3315" max="3315" width="9.125" style="49" customWidth="1"/>
    <col min="3316" max="3316" width="8.125" style="49"/>
    <col min="3317" max="3317" width="4.875" style="49" customWidth="1"/>
    <col min="3318" max="3319" width="8.125" style="49"/>
    <col min="3320" max="3320" width="8.625" style="49" customWidth="1"/>
    <col min="3321" max="3321" width="8.125" style="49"/>
    <col min="3322" max="3322" width="3.625" style="49" customWidth="1"/>
    <col min="3323" max="3323" width="13.625" style="49" customWidth="1"/>
    <col min="3324" max="3324" width="14.875" style="49" customWidth="1"/>
    <col min="3325" max="3568" width="8.125" style="49"/>
    <col min="3569" max="3569" width="1" style="49" customWidth="1"/>
    <col min="3570" max="3570" width="4.125" style="49" customWidth="1"/>
    <col min="3571" max="3571" width="9.125" style="49" customWidth="1"/>
    <col min="3572" max="3572" width="8.125" style="49"/>
    <col min="3573" max="3573" width="4.875" style="49" customWidth="1"/>
    <col min="3574" max="3575" width="8.125" style="49"/>
    <col min="3576" max="3576" width="8.625" style="49" customWidth="1"/>
    <col min="3577" max="3577" width="8.125" style="49"/>
    <col min="3578" max="3578" width="3.625" style="49" customWidth="1"/>
    <col min="3579" max="3579" width="13.625" style="49" customWidth="1"/>
    <col min="3580" max="3580" width="14.875" style="49" customWidth="1"/>
    <col min="3581" max="3824" width="8.125" style="49"/>
    <col min="3825" max="3825" width="1" style="49" customWidth="1"/>
    <col min="3826" max="3826" width="4.125" style="49" customWidth="1"/>
    <col min="3827" max="3827" width="9.125" style="49" customWidth="1"/>
    <col min="3828" max="3828" width="8.125" style="49"/>
    <col min="3829" max="3829" width="4.875" style="49" customWidth="1"/>
    <col min="3830" max="3831" width="8.125" style="49"/>
    <col min="3832" max="3832" width="8.625" style="49" customWidth="1"/>
    <col min="3833" max="3833" width="8.125" style="49"/>
    <col min="3834" max="3834" width="3.625" style="49" customWidth="1"/>
    <col min="3835" max="3835" width="13.625" style="49" customWidth="1"/>
    <col min="3836" max="3836" width="14.875" style="49" customWidth="1"/>
    <col min="3837" max="4080" width="8.125" style="49"/>
    <col min="4081" max="4081" width="1" style="49" customWidth="1"/>
    <col min="4082" max="4082" width="4.125" style="49" customWidth="1"/>
    <col min="4083" max="4083" width="9.125" style="49" customWidth="1"/>
    <col min="4084" max="4084" width="8.125" style="49"/>
    <col min="4085" max="4085" width="4.875" style="49" customWidth="1"/>
    <col min="4086" max="4087" width="8.125" style="49"/>
    <col min="4088" max="4088" width="8.625" style="49" customWidth="1"/>
    <col min="4089" max="4089" width="8.125" style="49"/>
    <col min="4090" max="4090" width="3.625" style="49" customWidth="1"/>
    <col min="4091" max="4091" width="13.625" style="49" customWidth="1"/>
    <col min="4092" max="4092" width="14.875" style="49" customWidth="1"/>
    <col min="4093" max="4336" width="8.125" style="49"/>
    <col min="4337" max="4337" width="1" style="49" customWidth="1"/>
    <col min="4338" max="4338" width="4.125" style="49" customWidth="1"/>
    <col min="4339" max="4339" width="9.125" style="49" customWidth="1"/>
    <col min="4340" max="4340" width="8.125" style="49"/>
    <col min="4341" max="4341" width="4.875" style="49" customWidth="1"/>
    <col min="4342" max="4343" width="8.125" style="49"/>
    <col min="4344" max="4344" width="8.625" style="49" customWidth="1"/>
    <col min="4345" max="4345" width="8.125" style="49"/>
    <col min="4346" max="4346" width="3.625" style="49" customWidth="1"/>
    <col min="4347" max="4347" width="13.625" style="49" customWidth="1"/>
    <col min="4348" max="4348" width="14.875" style="49" customWidth="1"/>
    <col min="4349" max="4592" width="8.125" style="49"/>
    <col min="4593" max="4593" width="1" style="49" customWidth="1"/>
    <col min="4594" max="4594" width="4.125" style="49" customWidth="1"/>
    <col min="4595" max="4595" width="9.125" style="49" customWidth="1"/>
    <col min="4596" max="4596" width="8.125" style="49"/>
    <col min="4597" max="4597" width="4.875" style="49" customWidth="1"/>
    <col min="4598" max="4599" width="8.125" style="49"/>
    <col min="4600" max="4600" width="8.625" style="49" customWidth="1"/>
    <col min="4601" max="4601" width="8.125" style="49"/>
    <col min="4602" max="4602" width="3.625" style="49" customWidth="1"/>
    <col min="4603" max="4603" width="13.625" style="49" customWidth="1"/>
    <col min="4604" max="4604" width="14.875" style="49" customWidth="1"/>
    <col min="4605" max="4848" width="8.125" style="49"/>
    <col min="4849" max="4849" width="1" style="49" customWidth="1"/>
    <col min="4850" max="4850" width="4.125" style="49" customWidth="1"/>
    <col min="4851" max="4851" width="9.125" style="49" customWidth="1"/>
    <col min="4852" max="4852" width="8.125" style="49"/>
    <col min="4853" max="4853" width="4.875" style="49" customWidth="1"/>
    <col min="4854" max="4855" width="8.125" style="49"/>
    <col min="4856" max="4856" width="8.625" style="49" customWidth="1"/>
    <col min="4857" max="4857" width="8.125" style="49"/>
    <col min="4858" max="4858" width="3.625" style="49" customWidth="1"/>
    <col min="4859" max="4859" width="13.625" style="49" customWidth="1"/>
    <col min="4860" max="4860" width="14.875" style="49" customWidth="1"/>
    <col min="4861" max="5104" width="8.125" style="49"/>
    <col min="5105" max="5105" width="1" style="49" customWidth="1"/>
    <col min="5106" max="5106" width="4.125" style="49" customWidth="1"/>
    <col min="5107" max="5107" width="9.125" style="49" customWidth="1"/>
    <col min="5108" max="5108" width="8.125" style="49"/>
    <col min="5109" max="5109" width="4.875" style="49" customWidth="1"/>
    <col min="5110" max="5111" width="8.125" style="49"/>
    <col min="5112" max="5112" width="8.625" style="49" customWidth="1"/>
    <col min="5113" max="5113" width="8.125" style="49"/>
    <col min="5114" max="5114" width="3.625" style="49" customWidth="1"/>
    <col min="5115" max="5115" width="13.625" style="49" customWidth="1"/>
    <col min="5116" max="5116" width="14.875" style="49" customWidth="1"/>
    <col min="5117" max="5360" width="8.125" style="49"/>
    <col min="5361" max="5361" width="1" style="49" customWidth="1"/>
    <col min="5362" max="5362" width="4.125" style="49" customWidth="1"/>
    <col min="5363" max="5363" width="9.125" style="49" customWidth="1"/>
    <col min="5364" max="5364" width="8.125" style="49"/>
    <col min="5365" max="5365" width="4.875" style="49" customWidth="1"/>
    <col min="5366" max="5367" width="8.125" style="49"/>
    <col min="5368" max="5368" width="8.625" style="49" customWidth="1"/>
    <col min="5369" max="5369" width="8.125" style="49"/>
    <col min="5370" max="5370" width="3.625" style="49" customWidth="1"/>
    <col min="5371" max="5371" width="13.625" style="49" customWidth="1"/>
    <col min="5372" max="5372" width="14.875" style="49" customWidth="1"/>
    <col min="5373" max="5616" width="8.125" style="49"/>
    <col min="5617" max="5617" width="1" style="49" customWidth="1"/>
    <col min="5618" max="5618" width="4.125" style="49" customWidth="1"/>
    <col min="5619" max="5619" width="9.125" style="49" customWidth="1"/>
    <col min="5620" max="5620" width="8.125" style="49"/>
    <col min="5621" max="5621" width="4.875" style="49" customWidth="1"/>
    <col min="5622" max="5623" width="8.125" style="49"/>
    <col min="5624" max="5624" width="8.625" style="49" customWidth="1"/>
    <col min="5625" max="5625" width="8.125" style="49"/>
    <col min="5626" max="5626" width="3.625" style="49" customWidth="1"/>
    <col min="5627" max="5627" width="13.625" style="49" customWidth="1"/>
    <col min="5628" max="5628" width="14.875" style="49" customWidth="1"/>
    <col min="5629" max="5872" width="8.125" style="49"/>
    <col min="5873" max="5873" width="1" style="49" customWidth="1"/>
    <col min="5874" max="5874" width="4.125" style="49" customWidth="1"/>
    <col min="5875" max="5875" width="9.125" style="49" customWidth="1"/>
    <col min="5876" max="5876" width="8.125" style="49"/>
    <col min="5877" max="5877" width="4.875" style="49" customWidth="1"/>
    <col min="5878" max="5879" width="8.125" style="49"/>
    <col min="5880" max="5880" width="8.625" style="49" customWidth="1"/>
    <col min="5881" max="5881" width="8.125" style="49"/>
    <col min="5882" max="5882" width="3.625" style="49" customWidth="1"/>
    <col min="5883" max="5883" width="13.625" style="49" customWidth="1"/>
    <col min="5884" max="5884" width="14.875" style="49" customWidth="1"/>
    <col min="5885" max="6128" width="8.125" style="49"/>
    <col min="6129" max="6129" width="1" style="49" customWidth="1"/>
    <col min="6130" max="6130" width="4.125" style="49" customWidth="1"/>
    <col min="6131" max="6131" width="9.125" style="49" customWidth="1"/>
    <col min="6132" max="6132" width="8.125" style="49"/>
    <col min="6133" max="6133" width="4.875" style="49" customWidth="1"/>
    <col min="6134" max="6135" width="8.125" style="49"/>
    <col min="6136" max="6136" width="8.625" style="49" customWidth="1"/>
    <col min="6137" max="6137" width="8.125" style="49"/>
    <col min="6138" max="6138" width="3.625" style="49" customWidth="1"/>
    <col min="6139" max="6139" width="13.625" style="49" customWidth="1"/>
    <col min="6140" max="6140" width="14.875" style="49" customWidth="1"/>
    <col min="6141" max="6384" width="8.125" style="49"/>
    <col min="6385" max="6385" width="1" style="49" customWidth="1"/>
    <col min="6386" max="6386" width="4.125" style="49" customWidth="1"/>
    <col min="6387" max="6387" width="9.125" style="49" customWidth="1"/>
    <col min="6388" max="6388" width="8.125" style="49"/>
    <col min="6389" max="6389" width="4.875" style="49" customWidth="1"/>
    <col min="6390" max="6391" width="8.125" style="49"/>
    <col min="6392" max="6392" width="8.625" style="49" customWidth="1"/>
    <col min="6393" max="6393" width="8.125" style="49"/>
    <col min="6394" max="6394" width="3.625" style="49" customWidth="1"/>
    <col min="6395" max="6395" width="13.625" style="49" customWidth="1"/>
    <col min="6396" max="6396" width="14.875" style="49" customWidth="1"/>
    <col min="6397" max="6640" width="8.125" style="49"/>
    <col min="6641" max="6641" width="1" style="49" customWidth="1"/>
    <col min="6642" max="6642" width="4.125" style="49" customWidth="1"/>
    <col min="6643" max="6643" width="9.125" style="49" customWidth="1"/>
    <col min="6644" max="6644" width="8.125" style="49"/>
    <col min="6645" max="6645" width="4.875" style="49" customWidth="1"/>
    <col min="6646" max="6647" width="8.125" style="49"/>
    <col min="6648" max="6648" width="8.625" style="49" customWidth="1"/>
    <col min="6649" max="6649" width="8.125" style="49"/>
    <col min="6650" max="6650" width="3.625" style="49" customWidth="1"/>
    <col min="6651" max="6651" width="13.625" style="49" customWidth="1"/>
    <col min="6652" max="6652" width="14.875" style="49" customWidth="1"/>
    <col min="6653" max="6896" width="8.125" style="49"/>
    <col min="6897" max="6897" width="1" style="49" customWidth="1"/>
    <col min="6898" max="6898" width="4.125" style="49" customWidth="1"/>
    <col min="6899" max="6899" width="9.125" style="49" customWidth="1"/>
    <col min="6900" max="6900" width="8.125" style="49"/>
    <col min="6901" max="6901" width="4.875" style="49" customWidth="1"/>
    <col min="6902" max="6903" width="8.125" style="49"/>
    <col min="6904" max="6904" width="8.625" style="49" customWidth="1"/>
    <col min="6905" max="6905" width="8.125" style="49"/>
    <col min="6906" max="6906" width="3.625" style="49" customWidth="1"/>
    <col min="6907" max="6907" width="13.625" style="49" customWidth="1"/>
    <col min="6908" max="6908" width="14.875" style="49" customWidth="1"/>
    <col min="6909" max="7152" width="8.125" style="49"/>
    <col min="7153" max="7153" width="1" style="49" customWidth="1"/>
    <col min="7154" max="7154" width="4.125" style="49" customWidth="1"/>
    <col min="7155" max="7155" width="9.125" style="49" customWidth="1"/>
    <col min="7156" max="7156" width="8.125" style="49"/>
    <col min="7157" max="7157" width="4.875" style="49" customWidth="1"/>
    <col min="7158" max="7159" width="8.125" style="49"/>
    <col min="7160" max="7160" width="8.625" style="49" customWidth="1"/>
    <col min="7161" max="7161" width="8.125" style="49"/>
    <col min="7162" max="7162" width="3.625" style="49" customWidth="1"/>
    <col min="7163" max="7163" width="13.625" style="49" customWidth="1"/>
    <col min="7164" max="7164" width="14.875" style="49" customWidth="1"/>
    <col min="7165" max="7408" width="8.125" style="49"/>
    <col min="7409" max="7409" width="1" style="49" customWidth="1"/>
    <col min="7410" max="7410" width="4.125" style="49" customWidth="1"/>
    <col min="7411" max="7411" width="9.125" style="49" customWidth="1"/>
    <col min="7412" max="7412" width="8.125" style="49"/>
    <col min="7413" max="7413" width="4.875" style="49" customWidth="1"/>
    <col min="7414" max="7415" width="8.125" style="49"/>
    <col min="7416" max="7416" width="8.625" style="49" customWidth="1"/>
    <col min="7417" max="7417" width="8.125" style="49"/>
    <col min="7418" max="7418" width="3.625" style="49" customWidth="1"/>
    <col min="7419" max="7419" width="13.625" style="49" customWidth="1"/>
    <col min="7420" max="7420" width="14.875" style="49" customWidth="1"/>
    <col min="7421" max="7664" width="8.125" style="49"/>
    <col min="7665" max="7665" width="1" style="49" customWidth="1"/>
    <col min="7666" max="7666" width="4.125" style="49" customWidth="1"/>
    <col min="7667" max="7667" width="9.125" style="49" customWidth="1"/>
    <col min="7668" max="7668" width="8.125" style="49"/>
    <col min="7669" max="7669" width="4.875" style="49" customWidth="1"/>
    <col min="7670" max="7671" width="8.125" style="49"/>
    <col min="7672" max="7672" width="8.625" style="49" customWidth="1"/>
    <col min="7673" max="7673" width="8.125" style="49"/>
    <col min="7674" max="7674" width="3.625" style="49" customWidth="1"/>
    <col min="7675" max="7675" width="13.625" style="49" customWidth="1"/>
    <col min="7676" max="7676" width="14.875" style="49" customWidth="1"/>
    <col min="7677" max="7920" width="8.125" style="49"/>
    <col min="7921" max="7921" width="1" style="49" customWidth="1"/>
    <col min="7922" max="7922" width="4.125" style="49" customWidth="1"/>
    <col min="7923" max="7923" width="9.125" style="49" customWidth="1"/>
    <col min="7924" max="7924" width="8.125" style="49"/>
    <col min="7925" max="7925" width="4.875" style="49" customWidth="1"/>
    <col min="7926" max="7927" width="8.125" style="49"/>
    <col min="7928" max="7928" width="8.625" style="49" customWidth="1"/>
    <col min="7929" max="7929" width="8.125" style="49"/>
    <col min="7930" max="7930" width="3.625" style="49" customWidth="1"/>
    <col min="7931" max="7931" width="13.625" style="49" customWidth="1"/>
    <col min="7932" max="7932" width="14.875" style="49" customWidth="1"/>
    <col min="7933" max="8176" width="8.125" style="49"/>
    <col min="8177" max="8177" width="1" style="49" customWidth="1"/>
    <col min="8178" max="8178" width="4.125" style="49" customWidth="1"/>
    <col min="8179" max="8179" width="9.125" style="49" customWidth="1"/>
    <col min="8180" max="8180" width="8.125" style="49"/>
    <col min="8181" max="8181" width="4.875" style="49" customWidth="1"/>
    <col min="8182" max="8183" width="8.125" style="49"/>
    <col min="8184" max="8184" width="8.625" style="49" customWidth="1"/>
    <col min="8185" max="8185" width="8.125" style="49"/>
    <col min="8186" max="8186" width="3.625" style="49" customWidth="1"/>
    <col min="8187" max="8187" width="13.625" style="49" customWidth="1"/>
    <col min="8188" max="8188" width="14.875" style="49" customWidth="1"/>
    <col min="8189" max="8432" width="8.125" style="49"/>
    <col min="8433" max="8433" width="1" style="49" customWidth="1"/>
    <col min="8434" max="8434" width="4.125" style="49" customWidth="1"/>
    <col min="8435" max="8435" width="9.125" style="49" customWidth="1"/>
    <col min="8436" max="8436" width="8.125" style="49"/>
    <col min="8437" max="8437" width="4.875" style="49" customWidth="1"/>
    <col min="8438" max="8439" width="8.125" style="49"/>
    <col min="8440" max="8440" width="8.625" style="49" customWidth="1"/>
    <col min="8441" max="8441" width="8.125" style="49"/>
    <col min="8442" max="8442" width="3.625" style="49" customWidth="1"/>
    <col min="8443" max="8443" width="13.625" style="49" customWidth="1"/>
    <col min="8444" max="8444" width="14.875" style="49" customWidth="1"/>
    <col min="8445" max="8688" width="8.125" style="49"/>
    <col min="8689" max="8689" width="1" style="49" customWidth="1"/>
    <col min="8690" max="8690" width="4.125" style="49" customWidth="1"/>
    <col min="8691" max="8691" width="9.125" style="49" customWidth="1"/>
    <col min="8692" max="8692" width="8.125" style="49"/>
    <col min="8693" max="8693" width="4.875" style="49" customWidth="1"/>
    <col min="8694" max="8695" width="8.125" style="49"/>
    <col min="8696" max="8696" width="8.625" style="49" customWidth="1"/>
    <col min="8697" max="8697" width="8.125" style="49"/>
    <col min="8698" max="8698" width="3.625" style="49" customWidth="1"/>
    <col min="8699" max="8699" width="13.625" style="49" customWidth="1"/>
    <col min="8700" max="8700" width="14.875" style="49" customWidth="1"/>
    <col min="8701" max="8944" width="8.125" style="49"/>
    <col min="8945" max="8945" width="1" style="49" customWidth="1"/>
    <col min="8946" max="8946" width="4.125" style="49" customWidth="1"/>
    <col min="8947" max="8947" width="9.125" style="49" customWidth="1"/>
    <col min="8948" max="8948" width="8.125" style="49"/>
    <col min="8949" max="8949" width="4.875" style="49" customWidth="1"/>
    <col min="8950" max="8951" width="8.125" style="49"/>
    <col min="8952" max="8952" width="8.625" style="49" customWidth="1"/>
    <col min="8953" max="8953" width="8.125" style="49"/>
    <col min="8954" max="8954" width="3.625" style="49" customWidth="1"/>
    <col min="8955" max="8955" width="13.625" style="49" customWidth="1"/>
    <col min="8956" max="8956" width="14.875" style="49" customWidth="1"/>
    <col min="8957" max="9200" width="8.125" style="49"/>
    <col min="9201" max="9201" width="1" style="49" customWidth="1"/>
    <col min="9202" max="9202" width="4.125" style="49" customWidth="1"/>
    <col min="9203" max="9203" width="9.125" style="49" customWidth="1"/>
    <col min="9204" max="9204" width="8.125" style="49"/>
    <col min="9205" max="9205" width="4.875" style="49" customWidth="1"/>
    <col min="9206" max="9207" width="8.125" style="49"/>
    <col min="9208" max="9208" width="8.625" style="49" customWidth="1"/>
    <col min="9209" max="9209" width="8.125" style="49"/>
    <col min="9210" max="9210" width="3.625" style="49" customWidth="1"/>
    <col min="9211" max="9211" width="13.625" style="49" customWidth="1"/>
    <col min="9212" max="9212" width="14.875" style="49" customWidth="1"/>
    <col min="9213" max="9456" width="8.125" style="49"/>
    <col min="9457" max="9457" width="1" style="49" customWidth="1"/>
    <col min="9458" max="9458" width="4.125" style="49" customWidth="1"/>
    <col min="9459" max="9459" width="9.125" style="49" customWidth="1"/>
    <col min="9460" max="9460" width="8.125" style="49"/>
    <col min="9461" max="9461" width="4.875" style="49" customWidth="1"/>
    <col min="9462" max="9463" width="8.125" style="49"/>
    <col min="9464" max="9464" width="8.625" style="49" customWidth="1"/>
    <col min="9465" max="9465" width="8.125" style="49"/>
    <col min="9466" max="9466" width="3.625" style="49" customWidth="1"/>
    <col min="9467" max="9467" width="13.625" style="49" customWidth="1"/>
    <col min="9468" max="9468" width="14.875" style="49" customWidth="1"/>
    <col min="9469" max="9712" width="8.125" style="49"/>
    <col min="9713" max="9713" width="1" style="49" customWidth="1"/>
    <col min="9714" max="9714" width="4.125" style="49" customWidth="1"/>
    <col min="9715" max="9715" width="9.125" style="49" customWidth="1"/>
    <col min="9716" max="9716" width="8.125" style="49"/>
    <col min="9717" max="9717" width="4.875" style="49" customWidth="1"/>
    <col min="9718" max="9719" width="8.125" style="49"/>
    <col min="9720" max="9720" width="8.625" style="49" customWidth="1"/>
    <col min="9721" max="9721" width="8.125" style="49"/>
    <col min="9722" max="9722" width="3.625" style="49" customWidth="1"/>
    <col min="9723" max="9723" width="13.625" style="49" customWidth="1"/>
    <col min="9724" max="9724" width="14.875" style="49" customWidth="1"/>
    <col min="9725" max="9968" width="8.125" style="49"/>
    <col min="9969" max="9969" width="1" style="49" customWidth="1"/>
    <col min="9970" max="9970" width="4.125" style="49" customWidth="1"/>
    <col min="9971" max="9971" width="9.125" style="49" customWidth="1"/>
    <col min="9972" max="9972" width="8.125" style="49"/>
    <col min="9973" max="9973" width="4.875" style="49" customWidth="1"/>
    <col min="9974" max="9975" width="8.125" style="49"/>
    <col min="9976" max="9976" width="8.625" style="49" customWidth="1"/>
    <col min="9977" max="9977" width="8.125" style="49"/>
    <col min="9978" max="9978" width="3.625" style="49" customWidth="1"/>
    <col min="9979" max="9979" width="13.625" style="49" customWidth="1"/>
    <col min="9980" max="9980" width="14.875" style="49" customWidth="1"/>
    <col min="9981" max="10224" width="8.125" style="49"/>
    <col min="10225" max="10225" width="1" style="49" customWidth="1"/>
    <col min="10226" max="10226" width="4.125" style="49" customWidth="1"/>
    <col min="10227" max="10227" width="9.125" style="49" customWidth="1"/>
    <col min="10228" max="10228" width="8.125" style="49"/>
    <col min="10229" max="10229" width="4.875" style="49" customWidth="1"/>
    <col min="10230" max="10231" width="8.125" style="49"/>
    <col min="10232" max="10232" width="8.625" style="49" customWidth="1"/>
    <col min="10233" max="10233" width="8.125" style="49"/>
    <col min="10234" max="10234" width="3.625" style="49" customWidth="1"/>
    <col min="10235" max="10235" width="13.625" style="49" customWidth="1"/>
    <col min="10236" max="10236" width="14.875" style="49" customWidth="1"/>
    <col min="10237" max="10480" width="8.125" style="49"/>
    <col min="10481" max="10481" width="1" style="49" customWidth="1"/>
    <col min="10482" max="10482" width="4.125" style="49" customWidth="1"/>
    <col min="10483" max="10483" width="9.125" style="49" customWidth="1"/>
    <col min="10484" max="10484" width="8.125" style="49"/>
    <col min="10485" max="10485" width="4.875" style="49" customWidth="1"/>
    <col min="10486" max="10487" width="8.125" style="49"/>
    <col min="10488" max="10488" width="8.625" style="49" customWidth="1"/>
    <col min="10489" max="10489" width="8.125" style="49"/>
    <col min="10490" max="10490" width="3.625" style="49" customWidth="1"/>
    <col min="10491" max="10491" width="13.625" style="49" customWidth="1"/>
    <col min="10492" max="10492" width="14.875" style="49" customWidth="1"/>
    <col min="10493" max="10736" width="8.125" style="49"/>
    <col min="10737" max="10737" width="1" style="49" customWidth="1"/>
    <col min="10738" max="10738" width="4.125" style="49" customWidth="1"/>
    <col min="10739" max="10739" width="9.125" style="49" customWidth="1"/>
    <col min="10740" max="10740" width="8.125" style="49"/>
    <col min="10741" max="10741" width="4.875" style="49" customWidth="1"/>
    <col min="10742" max="10743" width="8.125" style="49"/>
    <col min="10744" max="10744" width="8.625" style="49" customWidth="1"/>
    <col min="10745" max="10745" width="8.125" style="49"/>
    <col min="10746" max="10746" width="3.625" style="49" customWidth="1"/>
    <col min="10747" max="10747" width="13.625" style="49" customWidth="1"/>
    <col min="10748" max="10748" width="14.875" style="49" customWidth="1"/>
    <col min="10749" max="10992" width="8.125" style="49"/>
    <col min="10993" max="10993" width="1" style="49" customWidth="1"/>
    <col min="10994" max="10994" width="4.125" style="49" customWidth="1"/>
    <col min="10995" max="10995" width="9.125" style="49" customWidth="1"/>
    <col min="10996" max="10996" width="8.125" style="49"/>
    <col min="10997" max="10997" width="4.875" style="49" customWidth="1"/>
    <col min="10998" max="10999" width="8.125" style="49"/>
    <col min="11000" max="11000" width="8.625" style="49" customWidth="1"/>
    <col min="11001" max="11001" width="8.125" style="49"/>
    <col min="11002" max="11002" width="3.625" style="49" customWidth="1"/>
    <col min="11003" max="11003" width="13.625" style="49" customWidth="1"/>
    <col min="11004" max="11004" width="14.875" style="49" customWidth="1"/>
    <col min="11005" max="11248" width="8.125" style="49"/>
    <col min="11249" max="11249" width="1" style="49" customWidth="1"/>
    <col min="11250" max="11250" width="4.125" style="49" customWidth="1"/>
    <col min="11251" max="11251" width="9.125" style="49" customWidth="1"/>
    <col min="11252" max="11252" width="8.125" style="49"/>
    <col min="11253" max="11253" width="4.875" style="49" customWidth="1"/>
    <col min="11254" max="11255" width="8.125" style="49"/>
    <col min="11256" max="11256" width="8.625" style="49" customWidth="1"/>
    <col min="11257" max="11257" width="8.125" style="49"/>
    <col min="11258" max="11258" width="3.625" style="49" customWidth="1"/>
    <col min="11259" max="11259" width="13.625" style="49" customWidth="1"/>
    <col min="11260" max="11260" width="14.875" style="49" customWidth="1"/>
    <col min="11261" max="11504" width="8.125" style="49"/>
    <col min="11505" max="11505" width="1" style="49" customWidth="1"/>
    <col min="11506" max="11506" width="4.125" style="49" customWidth="1"/>
    <col min="11507" max="11507" width="9.125" style="49" customWidth="1"/>
    <col min="11508" max="11508" width="8.125" style="49"/>
    <col min="11509" max="11509" width="4.875" style="49" customWidth="1"/>
    <col min="11510" max="11511" width="8.125" style="49"/>
    <col min="11512" max="11512" width="8.625" style="49" customWidth="1"/>
    <col min="11513" max="11513" width="8.125" style="49"/>
    <col min="11514" max="11514" width="3.625" style="49" customWidth="1"/>
    <col min="11515" max="11515" width="13.625" style="49" customWidth="1"/>
    <col min="11516" max="11516" width="14.875" style="49" customWidth="1"/>
    <col min="11517" max="11760" width="8.125" style="49"/>
    <col min="11761" max="11761" width="1" style="49" customWidth="1"/>
    <col min="11762" max="11762" width="4.125" style="49" customWidth="1"/>
    <col min="11763" max="11763" width="9.125" style="49" customWidth="1"/>
    <col min="11764" max="11764" width="8.125" style="49"/>
    <col min="11765" max="11765" width="4.875" style="49" customWidth="1"/>
    <col min="11766" max="11767" width="8.125" style="49"/>
    <col min="11768" max="11768" width="8.625" style="49" customWidth="1"/>
    <col min="11769" max="11769" width="8.125" style="49"/>
    <col min="11770" max="11770" width="3.625" style="49" customWidth="1"/>
    <col min="11771" max="11771" width="13.625" style="49" customWidth="1"/>
    <col min="11772" max="11772" width="14.875" style="49" customWidth="1"/>
    <col min="11773" max="12016" width="8.125" style="49"/>
    <col min="12017" max="12017" width="1" style="49" customWidth="1"/>
    <col min="12018" max="12018" width="4.125" style="49" customWidth="1"/>
    <col min="12019" max="12019" width="9.125" style="49" customWidth="1"/>
    <col min="12020" max="12020" width="8.125" style="49"/>
    <col min="12021" max="12021" width="4.875" style="49" customWidth="1"/>
    <col min="12022" max="12023" width="8.125" style="49"/>
    <col min="12024" max="12024" width="8.625" style="49" customWidth="1"/>
    <col min="12025" max="12025" width="8.125" style="49"/>
    <col min="12026" max="12026" width="3.625" style="49" customWidth="1"/>
    <col min="12027" max="12027" width="13.625" style="49" customWidth="1"/>
    <col min="12028" max="12028" width="14.875" style="49" customWidth="1"/>
    <col min="12029" max="12272" width="8.125" style="49"/>
    <col min="12273" max="12273" width="1" style="49" customWidth="1"/>
    <col min="12274" max="12274" width="4.125" style="49" customWidth="1"/>
    <col min="12275" max="12275" width="9.125" style="49" customWidth="1"/>
    <col min="12276" max="12276" width="8.125" style="49"/>
    <col min="12277" max="12277" width="4.875" style="49" customWidth="1"/>
    <col min="12278" max="12279" width="8.125" style="49"/>
    <col min="12280" max="12280" width="8.625" style="49" customWidth="1"/>
    <col min="12281" max="12281" width="8.125" style="49"/>
    <col min="12282" max="12282" width="3.625" style="49" customWidth="1"/>
    <col min="12283" max="12283" width="13.625" style="49" customWidth="1"/>
    <col min="12284" max="12284" width="14.875" style="49" customWidth="1"/>
    <col min="12285" max="12528" width="8.125" style="49"/>
    <col min="12529" max="12529" width="1" style="49" customWidth="1"/>
    <col min="12530" max="12530" width="4.125" style="49" customWidth="1"/>
    <col min="12531" max="12531" width="9.125" style="49" customWidth="1"/>
    <col min="12532" max="12532" width="8.125" style="49"/>
    <col min="12533" max="12533" width="4.875" style="49" customWidth="1"/>
    <col min="12534" max="12535" width="8.125" style="49"/>
    <col min="12536" max="12536" width="8.625" style="49" customWidth="1"/>
    <col min="12537" max="12537" width="8.125" style="49"/>
    <col min="12538" max="12538" width="3.625" style="49" customWidth="1"/>
    <col min="12539" max="12539" width="13.625" style="49" customWidth="1"/>
    <col min="12540" max="12540" width="14.875" style="49" customWidth="1"/>
    <col min="12541" max="12784" width="8.125" style="49"/>
    <col min="12785" max="12785" width="1" style="49" customWidth="1"/>
    <col min="12786" max="12786" width="4.125" style="49" customWidth="1"/>
    <col min="12787" max="12787" width="9.125" style="49" customWidth="1"/>
    <col min="12788" max="12788" width="8.125" style="49"/>
    <col min="12789" max="12789" width="4.875" style="49" customWidth="1"/>
    <col min="12790" max="12791" width="8.125" style="49"/>
    <col min="12792" max="12792" width="8.625" style="49" customWidth="1"/>
    <col min="12793" max="12793" width="8.125" style="49"/>
    <col min="12794" max="12794" width="3.625" style="49" customWidth="1"/>
    <col min="12795" max="12795" width="13.625" style="49" customWidth="1"/>
    <col min="12796" max="12796" width="14.875" style="49" customWidth="1"/>
    <col min="12797" max="13040" width="8.125" style="49"/>
    <col min="13041" max="13041" width="1" style="49" customWidth="1"/>
    <col min="13042" max="13042" width="4.125" style="49" customWidth="1"/>
    <col min="13043" max="13043" width="9.125" style="49" customWidth="1"/>
    <col min="13044" max="13044" width="8.125" style="49"/>
    <col min="13045" max="13045" width="4.875" style="49" customWidth="1"/>
    <col min="13046" max="13047" width="8.125" style="49"/>
    <col min="13048" max="13048" width="8.625" style="49" customWidth="1"/>
    <col min="13049" max="13049" width="8.125" style="49"/>
    <col min="13050" max="13050" width="3.625" style="49" customWidth="1"/>
    <col min="13051" max="13051" width="13.625" style="49" customWidth="1"/>
    <col min="13052" max="13052" width="14.875" style="49" customWidth="1"/>
    <col min="13053" max="13296" width="8.125" style="49"/>
    <col min="13297" max="13297" width="1" style="49" customWidth="1"/>
    <col min="13298" max="13298" width="4.125" style="49" customWidth="1"/>
    <col min="13299" max="13299" width="9.125" style="49" customWidth="1"/>
    <col min="13300" max="13300" width="8.125" style="49"/>
    <col min="13301" max="13301" width="4.875" style="49" customWidth="1"/>
    <col min="13302" max="13303" width="8.125" style="49"/>
    <col min="13304" max="13304" width="8.625" style="49" customWidth="1"/>
    <col min="13305" max="13305" width="8.125" style="49"/>
    <col min="13306" max="13306" width="3.625" style="49" customWidth="1"/>
    <col min="13307" max="13307" width="13.625" style="49" customWidth="1"/>
    <col min="13308" max="13308" width="14.875" style="49" customWidth="1"/>
    <col min="13309" max="13552" width="8.125" style="49"/>
    <col min="13553" max="13553" width="1" style="49" customWidth="1"/>
    <col min="13554" max="13554" width="4.125" style="49" customWidth="1"/>
    <col min="13555" max="13555" width="9.125" style="49" customWidth="1"/>
    <col min="13556" max="13556" width="8.125" style="49"/>
    <col min="13557" max="13557" width="4.875" style="49" customWidth="1"/>
    <col min="13558" max="13559" width="8.125" style="49"/>
    <col min="13560" max="13560" width="8.625" style="49" customWidth="1"/>
    <col min="13561" max="13561" width="8.125" style="49"/>
    <col min="13562" max="13562" width="3.625" style="49" customWidth="1"/>
    <col min="13563" max="13563" width="13.625" style="49" customWidth="1"/>
    <col min="13564" max="13564" width="14.875" style="49" customWidth="1"/>
    <col min="13565" max="13808" width="8.125" style="49"/>
    <col min="13809" max="13809" width="1" style="49" customWidth="1"/>
    <col min="13810" max="13810" width="4.125" style="49" customWidth="1"/>
    <col min="13811" max="13811" width="9.125" style="49" customWidth="1"/>
    <col min="13812" max="13812" width="8.125" style="49"/>
    <col min="13813" max="13813" width="4.875" style="49" customWidth="1"/>
    <col min="13814" max="13815" width="8.125" style="49"/>
    <col min="13816" max="13816" width="8.625" style="49" customWidth="1"/>
    <col min="13817" max="13817" width="8.125" style="49"/>
    <col min="13818" max="13818" width="3.625" style="49" customWidth="1"/>
    <col min="13819" max="13819" width="13.625" style="49" customWidth="1"/>
    <col min="13820" max="13820" width="14.875" style="49" customWidth="1"/>
    <col min="13821" max="14064" width="8.125" style="49"/>
    <col min="14065" max="14065" width="1" style="49" customWidth="1"/>
    <col min="14066" max="14066" width="4.125" style="49" customWidth="1"/>
    <col min="14067" max="14067" width="9.125" style="49" customWidth="1"/>
    <col min="14068" max="14068" width="8.125" style="49"/>
    <col min="14069" max="14069" width="4.875" style="49" customWidth="1"/>
    <col min="14070" max="14071" width="8.125" style="49"/>
    <col min="14072" max="14072" width="8.625" style="49" customWidth="1"/>
    <col min="14073" max="14073" width="8.125" style="49"/>
    <col min="14074" max="14074" width="3.625" style="49" customWidth="1"/>
    <col min="14075" max="14075" width="13.625" style="49" customWidth="1"/>
    <col min="14076" max="14076" width="14.875" style="49" customWidth="1"/>
    <col min="14077" max="14320" width="8.125" style="49"/>
    <col min="14321" max="14321" width="1" style="49" customWidth="1"/>
    <col min="14322" max="14322" width="4.125" style="49" customWidth="1"/>
    <col min="14323" max="14323" width="9.125" style="49" customWidth="1"/>
    <col min="14324" max="14324" width="8.125" style="49"/>
    <col min="14325" max="14325" width="4.875" style="49" customWidth="1"/>
    <col min="14326" max="14327" width="8.125" style="49"/>
    <col min="14328" max="14328" width="8.625" style="49" customWidth="1"/>
    <col min="14329" max="14329" width="8.125" style="49"/>
    <col min="14330" max="14330" width="3.625" style="49" customWidth="1"/>
    <col min="14331" max="14331" width="13.625" style="49" customWidth="1"/>
    <col min="14332" max="14332" width="14.875" style="49" customWidth="1"/>
    <col min="14333" max="14576" width="8.125" style="49"/>
    <col min="14577" max="14577" width="1" style="49" customWidth="1"/>
    <col min="14578" max="14578" width="4.125" style="49" customWidth="1"/>
    <col min="14579" max="14579" width="9.125" style="49" customWidth="1"/>
    <col min="14580" max="14580" width="8.125" style="49"/>
    <col min="14581" max="14581" width="4.875" style="49" customWidth="1"/>
    <col min="14582" max="14583" width="8.125" style="49"/>
    <col min="14584" max="14584" width="8.625" style="49" customWidth="1"/>
    <col min="14585" max="14585" width="8.125" style="49"/>
    <col min="14586" max="14586" width="3.625" style="49" customWidth="1"/>
    <col min="14587" max="14587" width="13.625" style="49" customWidth="1"/>
    <col min="14588" max="14588" width="14.875" style="49" customWidth="1"/>
    <col min="14589" max="14832" width="8.125" style="49"/>
    <col min="14833" max="14833" width="1" style="49" customWidth="1"/>
    <col min="14834" max="14834" width="4.125" style="49" customWidth="1"/>
    <col min="14835" max="14835" width="9.125" style="49" customWidth="1"/>
    <col min="14836" max="14836" width="8.125" style="49"/>
    <col min="14837" max="14837" width="4.875" style="49" customWidth="1"/>
    <col min="14838" max="14839" width="8.125" style="49"/>
    <col min="14840" max="14840" width="8.625" style="49" customWidth="1"/>
    <col min="14841" max="14841" width="8.125" style="49"/>
    <col min="14842" max="14842" width="3.625" style="49" customWidth="1"/>
    <col min="14843" max="14843" width="13.625" style="49" customWidth="1"/>
    <col min="14844" max="14844" width="14.875" style="49" customWidth="1"/>
    <col min="14845" max="15088" width="8.125" style="49"/>
    <col min="15089" max="15089" width="1" style="49" customWidth="1"/>
    <col min="15090" max="15090" width="4.125" style="49" customWidth="1"/>
    <col min="15091" max="15091" width="9.125" style="49" customWidth="1"/>
    <col min="15092" max="15092" width="8.125" style="49"/>
    <col min="15093" max="15093" width="4.875" style="49" customWidth="1"/>
    <col min="15094" max="15095" width="8.125" style="49"/>
    <col min="15096" max="15096" width="8.625" style="49" customWidth="1"/>
    <col min="15097" max="15097" width="8.125" style="49"/>
    <col min="15098" max="15098" width="3.625" style="49" customWidth="1"/>
    <col min="15099" max="15099" width="13.625" style="49" customWidth="1"/>
    <col min="15100" max="15100" width="14.875" style="49" customWidth="1"/>
    <col min="15101" max="15344" width="8.125" style="49"/>
    <col min="15345" max="15345" width="1" style="49" customWidth="1"/>
    <col min="15346" max="15346" width="4.125" style="49" customWidth="1"/>
    <col min="15347" max="15347" width="9.125" style="49" customWidth="1"/>
    <col min="15348" max="15348" width="8.125" style="49"/>
    <col min="15349" max="15349" width="4.875" style="49" customWidth="1"/>
    <col min="15350" max="15351" width="8.125" style="49"/>
    <col min="15352" max="15352" width="8.625" style="49" customWidth="1"/>
    <col min="15353" max="15353" width="8.125" style="49"/>
    <col min="15354" max="15354" width="3.625" style="49" customWidth="1"/>
    <col min="15355" max="15355" width="13.625" style="49" customWidth="1"/>
    <col min="15356" max="15356" width="14.875" style="49" customWidth="1"/>
    <col min="15357" max="15600" width="8.125" style="49"/>
    <col min="15601" max="15601" width="1" style="49" customWidth="1"/>
    <col min="15602" max="15602" width="4.125" style="49" customWidth="1"/>
    <col min="15603" max="15603" width="9.125" style="49" customWidth="1"/>
    <col min="15604" max="15604" width="8.125" style="49"/>
    <col min="15605" max="15605" width="4.875" style="49" customWidth="1"/>
    <col min="15606" max="15607" width="8.125" style="49"/>
    <col min="15608" max="15608" width="8.625" style="49" customWidth="1"/>
    <col min="15609" max="15609" width="8.125" style="49"/>
    <col min="15610" max="15610" width="3.625" style="49" customWidth="1"/>
    <col min="15611" max="15611" width="13.625" style="49" customWidth="1"/>
    <col min="15612" max="15612" width="14.875" style="49" customWidth="1"/>
    <col min="15613" max="15856" width="8.125" style="49"/>
    <col min="15857" max="15857" width="1" style="49" customWidth="1"/>
    <col min="15858" max="15858" width="4.125" style="49" customWidth="1"/>
    <col min="15859" max="15859" width="9.125" style="49" customWidth="1"/>
    <col min="15860" max="15860" width="8.125" style="49"/>
    <col min="15861" max="15861" width="4.875" style="49" customWidth="1"/>
    <col min="15862" max="15863" width="8.125" style="49"/>
    <col min="15864" max="15864" width="8.625" style="49" customWidth="1"/>
    <col min="15865" max="15865" width="8.125" style="49"/>
    <col min="15866" max="15866" width="3.625" style="49" customWidth="1"/>
    <col min="15867" max="15867" width="13.625" style="49" customWidth="1"/>
    <col min="15868" max="15868" width="14.875" style="49" customWidth="1"/>
    <col min="15869" max="16112" width="8.125" style="49"/>
    <col min="16113" max="16113" width="1" style="49" customWidth="1"/>
    <col min="16114" max="16114" width="4.125" style="49" customWidth="1"/>
    <col min="16115" max="16115" width="9.125" style="49" customWidth="1"/>
    <col min="16116" max="16116" width="8.125" style="49"/>
    <col min="16117" max="16117" width="4.875" style="49" customWidth="1"/>
    <col min="16118" max="16119" width="8.125" style="49"/>
    <col min="16120" max="16120" width="8.625" style="49" customWidth="1"/>
    <col min="16121" max="16121" width="8.125" style="49"/>
    <col min="16122" max="16122" width="3.625" style="49" customWidth="1"/>
    <col min="16123" max="16123" width="13.625" style="49" customWidth="1"/>
    <col min="16124" max="16124" width="14.875" style="49" customWidth="1"/>
    <col min="16125" max="16384" width="8.125" style="49"/>
  </cols>
  <sheetData>
    <row r="1" spans="2:12" ht="14.1" customHeight="1" x14ac:dyDescent="0.4">
      <c r="B1" s="174" t="s">
        <v>66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2:12" ht="14.1" customHeight="1" x14ac:dyDescent="0.4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14.1" customHeight="1" x14ac:dyDescent="0.4">
      <c r="B3" s="145" t="s">
        <v>67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ht="14.1" customHeight="1" x14ac:dyDescent="0.4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2:12" ht="14.1" customHeight="1" x14ac:dyDescent="0.4">
      <c r="B5" s="50" t="s">
        <v>68</v>
      </c>
      <c r="C5" s="51" t="s">
        <v>69</v>
      </c>
      <c r="D5" s="144" t="s">
        <v>70</v>
      </c>
      <c r="E5" s="144"/>
      <c r="F5" s="144"/>
      <c r="G5" s="144"/>
      <c r="H5" s="144"/>
      <c r="I5" s="144"/>
      <c r="J5" s="144"/>
      <c r="K5" s="144"/>
      <c r="L5" s="144"/>
    </row>
    <row r="6" spans="2:12" ht="14.1" customHeight="1" x14ac:dyDescent="0.4">
      <c r="B6" s="50" t="s">
        <v>71</v>
      </c>
      <c r="C6" s="51" t="s">
        <v>72</v>
      </c>
      <c r="D6" s="144" t="s">
        <v>73</v>
      </c>
      <c r="E6" s="144"/>
      <c r="F6" s="144"/>
      <c r="G6" s="144"/>
      <c r="H6" s="144"/>
      <c r="I6" s="144"/>
      <c r="J6" s="144"/>
      <c r="K6" s="144"/>
      <c r="L6" s="144"/>
    </row>
    <row r="7" spans="2:12" ht="14.1" customHeight="1" x14ac:dyDescent="0.4">
      <c r="B7" s="50" t="s">
        <v>74</v>
      </c>
      <c r="C7" s="51" t="s">
        <v>75</v>
      </c>
      <c r="D7" s="144" t="s">
        <v>76</v>
      </c>
      <c r="E7" s="144"/>
      <c r="F7" s="144"/>
      <c r="G7" s="144"/>
      <c r="H7" s="144"/>
      <c r="I7" s="144"/>
      <c r="J7" s="144"/>
      <c r="K7" s="144"/>
      <c r="L7" s="144"/>
    </row>
    <row r="8" spans="2:12" ht="14.1" customHeight="1" x14ac:dyDescent="0.4">
      <c r="B8" s="50"/>
      <c r="C8" s="51"/>
      <c r="D8" s="144" t="s">
        <v>77</v>
      </c>
      <c r="E8" s="144"/>
      <c r="F8" s="144"/>
      <c r="G8" s="144"/>
      <c r="H8" s="144"/>
      <c r="I8" s="144"/>
      <c r="J8" s="144"/>
      <c r="K8" s="144"/>
      <c r="L8" s="144"/>
    </row>
    <row r="9" spans="2:12" ht="14.1" customHeight="1" x14ac:dyDescent="0.4">
      <c r="B9" s="50"/>
      <c r="C9" s="51"/>
      <c r="D9" s="171" t="s">
        <v>78</v>
      </c>
      <c r="E9" s="171"/>
      <c r="F9" s="171"/>
      <c r="G9" s="171"/>
      <c r="H9" s="171"/>
      <c r="I9" s="171"/>
      <c r="J9" s="171"/>
      <c r="K9" s="171"/>
      <c r="L9" s="171"/>
    </row>
    <row r="10" spans="2:12" ht="14.1" customHeight="1" x14ac:dyDescent="0.4">
      <c r="B10" s="50" t="s">
        <v>79</v>
      </c>
      <c r="C10" s="51" t="s">
        <v>80</v>
      </c>
      <c r="D10" s="144" t="s">
        <v>81</v>
      </c>
      <c r="E10" s="144"/>
      <c r="F10" s="144"/>
      <c r="G10" s="144"/>
      <c r="H10" s="144"/>
      <c r="I10" s="144"/>
      <c r="J10" s="144"/>
      <c r="K10" s="144"/>
      <c r="L10" s="144"/>
    </row>
    <row r="11" spans="2:12" ht="14.1" customHeight="1" x14ac:dyDescent="0.4">
      <c r="B11" s="50" t="s">
        <v>82</v>
      </c>
      <c r="C11" s="51" t="s">
        <v>83</v>
      </c>
      <c r="D11" s="159" t="s">
        <v>84</v>
      </c>
      <c r="E11" s="160"/>
      <c r="F11" s="150" t="s">
        <v>85</v>
      </c>
      <c r="G11" s="150"/>
      <c r="H11" s="150"/>
      <c r="I11" s="150" t="s">
        <v>86</v>
      </c>
      <c r="J11" s="150"/>
      <c r="K11" s="172" t="s">
        <v>87</v>
      </c>
      <c r="L11" s="173"/>
    </row>
    <row r="12" spans="2:12" ht="14.1" customHeight="1" x14ac:dyDescent="0.4">
      <c r="B12" s="50"/>
      <c r="C12" s="51"/>
      <c r="D12" s="161"/>
      <c r="E12" s="162"/>
      <c r="F12" s="152" t="s">
        <v>88</v>
      </c>
      <c r="G12" s="152"/>
      <c r="H12" s="152"/>
      <c r="I12" s="165">
        <v>45647</v>
      </c>
      <c r="J12" s="166"/>
      <c r="K12" s="156" t="s">
        <v>89</v>
      </c>
      <c r="L12" s="157"/>
    </row>
    <row r="13" spans="2:12" ht="14.1" customHeight="1" x14ac:dyDescent="0.4">
      <c r="B13" s="50"/>
      <c r="C13" s="51"/>
      <c r="D13" s="161"/>
      <c r="E13" s="162"/>
      <c r="F13" s="152" t="s">
        <v>90</v>
      </c>
      <c r="G13" s="152"/>
      <c r="H13" s="152"/>
      <c r="I13" s="167"/>
      <c r="J13" s="168"/>
      <c r="K13" s="156" t="s">
        <v>91</v>
      </c>
      <c r="L13" s="157"/>
    </row>
    <row r="14" spans="2:12" ht="14.1" customHeight="1" x14ac:dyDescent="0.4">
      <c r="B14" s="50"/>
      <c r="C14" s="51"/>
      <c r="D14" s="161"/>
      <c r="E14" s="162"/>
      <c r="F14" s="151" t="s">
        <v>92</v>
      </c>
      <c r="G14" s="152"/>
      <c r="H14" s="152"/>
      <c r="I14" s="167"/>
      <c r="J14" s="168"/>
      <c r="K14" s="156" t="s">
        <v>93</v>
      </c>
      <c r="L14" s="157"/>
    </row>
    <row r="15" spans="2:12" ht="14.1" customHeight="1" x14ac:dyDescent="0.4">
      <c r="B15" s="50"/>
      <c r="C15" s="51"/>
      <c r="D15" s="163"/>
      <c r="E15" s="164"/>
      <c r="F15" s="152" t="s">
        <v>94</v>
      </c>
      <c r="G15" s="152"/>
      <c r="H15" s="152"/>
      <c r="I15" s="169"/>
      <c r="J15" s="170"/>
      <c r="K15" s="156"/>
      <c r="L15" s="157"/>
    </row>
    <row r="16" spans="2:12" ht="14.1" customHeight="1" x14ac:dyDescent="0.4">
      <c r="B16" s="50"/>
      <c r="C16" s="51"/>
      <c r="D16" s="159" t="s">
        <v>95</v>
      </c>
      <c r="E16" s="160"/>
      <c r="F16" s="150" t="s">
        <v>96</v>
      </c>
      <c r="G16" s="150"/>
      <c r="H16" s="150"/>
      <c r="I16" s="150" t="s">
        <v>86</v>
      </c>
      <c r="J16" s="150"/>
      <c r="K16" s="156" t="s">
        <v>97</v>
      </c>
      <c r="L16" s="157"/>
    </row>
    <row r="17" spans="2:12" ht="14.1" customHeight="1" x14ac:dyDescent="0.4">
      <c r="B17" s="50"/>
      <c r="C17" s="51"/>
      <c r="D17" s="161"/>
      <c r="E17" s="162"/>
      <c r="F17" s="152" t="s">
        <v>98</v>
      </c>
      <c r="G17" s="152"/>
      <c r="H17" s="152"/>
      <c r="I17" s="165">
        <v>45647</v>
      </c>
      <c r="J17" s="166"/>
      <c r="K17" s="156" t="s">
        <v>99</v>
      </c>
      <c r="L17" s="157"/>
    </row>
    <row r="18" spans="2:12" ht="14.1" customHeight="1" x14ac:dyDescent="0.4">
      <c r="B18" s="50"/>
      <c r="C18" s="51"/>
      <c r="D18" s="161"/>
      <c r="E18" s="162"/>
      <c r="F18" s="153" t="s">
        <v>100</v>
      </c>
      <c r="G18" s="154"/>
      <c r="H18" s="155"/>
      <c r="I18" s="167"/>
      <c r="J18" s="168"/>
      <c r="K18" s="156" t="s">
        <v>101</v>
      </c>
      <c r="L18" s="157"/>
    </row>
    <row r="19" spans="2:12" ht="14.1" customHeight="1" x14ac:dyDescent="0.4">
      <c r="B19" s="50"/>
      <c r="C19" s="51"/>
      <c r="D19" s="161"/>
      <c r="E19" s="162"/>
      <c r="F19" s="153" t="s">
        <v>102</v>
      </c>
      <c r="G19" s="154"/>
      <c r="H19" s="155"/>
      <c r="I19" s="167"/>
      <c r="J19" s="168"/>
      <c r="K19" s="156" t="s">
        <v>103</v>
      </c>
      <c r="L19" s="157"/>
    </row>
    <row r="20" spans="2:12" ht="14.1" customHeight="1" x14ac:dyDescent="0.4">
      <c r="B20" s="50"/>
      <c r="C20" s="51"/>
      <c r="D20" s="163"/>
      <c r="E20" s="164"/>
      <c r="F20" s="158" t="s">
        <v>104</v>
      </c>
      <c r="G20" s="154"/>
      <c r="H20" s="155"/>
      <c r="I20" s="169"/>
      <c r="J20" s="170"/>
      <c r="K20" s="156"/>
      <c r="L20" s="157"/>
    </row>
    <row r="21" spans="2:12" ht="14.1" customHeight="1" x14ac:dyDescent="0.4">
      <c r="B21" s="50"/>
      <c r="C21" s="51"/>
      <c r="D21" s="159" t="s">
        <v>105</v>
      </c>
      <c r="E21" s="160"/>
      <c r="F21" s="150" t="s">
        <v>106</v>
      </c>
      <c r="G21" s="150"/>
      <c r="H21" s="150"/>
      <c r="I21" s="150" t="s">
        <v>86</v>
      </c>
      <c r="J21" s="150"/>
      <c r="K21" s="156" t="s">
        <v>396</v>
      </c>
      <c r="L21" s="157"/>
    </row>
    <row r="22" spans="2:12" ht="14.1" customHeight="1" x14ac:dyDescent="0.4">
      <c r="B22" s="50"/>
      <c r="C22" s="51"/>
      <c r="D22" s="161"/>
      <c r="E22" s="162"/>
      <c r="F22" s="152" t="s">
        <v>108</v>
      </c>
      <c r="G22" s="152"/>
      <c r="H22" s="152"/>
      <c r="I22" s="165">
        <v>45654</v>
      </c>
      <c r="J22" s="166"/>
      <c r="K22" s="156"/>
      <c r="L22" s="157"/>
    </row>
    <row r="23" spans="2:12" ht="14.1" customHeight="1" x14ac:dyDescent="0.4">
      <c r="B23" s="50"/>
      <c r="C23" s="51"/>
      <c r="D23" s="161"/>
      <c r="E23" s="162"/>
      <c r="F23" s="153" t="s">
        <v>110</v>
      </c>
      <c r="G23" s="154"/>
      <c r="H23" s="155"/>
      <c r="I23" s="167"/>
      <c r="J23" s="168"/>
      <c r="K23" s="156" t="s">
        <v>107</v>
      </c>
      <c r="L23" s="157"/>
    </row>
    <row r="24" spans="2:12" ht="14.1" customHeight="1" x14ac:dyDescent="0.4">
      <c r="B24" s="50"/>
      <c r="C24" s="51"/>
      <c r="D24" s="161"/>
      <c r="E24" s="162"/>
      <c r="F24" s="153" t="s">
        <v>111</v>
      </c>
      <c r="G24" s="154"/>
      <c r="H24" s="155"/>
      <c r="I24" s="167"/>
      <c r="J24" s="168"/>
      <c r="K24" s="156" t="s">
        <v>109</v>
      </c>
      <c r="L24" s="157"/>
    </row>
    <row r="25" spans="2:12" ht="14.1" customHeight="1" x14ac:dyDescent="0.4">
      <c r="B25" s="50"/>
      <c r="C25" s="51"/>
      <c r="D25" s="163"/>
      <c r="E25" s="164"/>
      <c r="F25" s="158" t="s">
        <v>112</v>
      </c>
      <c r="G25" s="154"/>
      <c r="H25" s="155"/>
      <c r="I25" s="169"/>
      <c r="J25" s="170"/>
      <c r="K25" s="52"/>
      <c r="L25" s="53"/>
    </row>
    <row r="26" spans="2:12" ht="14.1" customHeight="1" x14ac:dyDescent="0.4">
      <c r="B26" s="50"/>
      <c r="C26" s="51"/>
      <c r="D26" s="150" t="s">
        <v>113</v>
      </c>
      <c r="E26" s="150"/>
      <c r="F26" s="151" t="s">
        <v>114</v>
      </c>
      <c r="G26" s="152"/>
      <c r="H26" s="152"/>
      <c r="I26" s="151">
        <v>45655</v>
      </c>
      <c r="J26" s="151"/>
      <c r="K26" s="54" t="s">
        <v>115</v>
      </c>
      <c r="L26" s="53"/>
    </row>
    <row r="27" spans="2:12" ht="14.1" customHeight="1" x14ac:dyDescent="0.4">
      <c r="B27" s="50"/>
      <c r="C27" s="51"/>
      <c r="D27" s="150" t="s">
        <v>116</v>
      </c>
      <c r="E27" s="150"/>
      <c r="F27" s="151" t="s">
        <v>117</v>
      </c>
      <c r="G27" s="152"/>
      <c r="H27" s="152"/>
      <c r="I27" s="151">
        <v>45655</v>
      </c>
      <c r="J27" s="152"/>
      <c r="K27" s="54" t="s">
        <v>115</v>
      </c>
      <c r="L27" s="53"/>
    </row>
    <row r="28" spans="2:12" ht="14.1" customHeight="1" x14ac:dyDescent="0.4">
      <c r="B28" s="50"/>
      <c r="C28" s="51"/>
      <c r="D28" s="150" t="s">
        <v>118</v>
      </c>
      <c r="E28" s="150"/>
      <c r="F28" s="151" t="s">
        <v>119</v>
      </c>
      <c r="G28" s="152"/>
      <c r="H28" s="152"/>
      <c r="I28" s="151">
        <v>45655</v>
      </c>
      <c r="J28" s="152"/>
      <c r="K28" s="54" t="s">
        <v>120</v>
      </c>
      <c r="L28" s="53"/>
    </row>
    <row r="29" spans="2:12" ht="14.1" customHeight="1" x14ac:dyDescent="0.4">
      <c r="B29" s="50"/>
      <c r="C29" s="51"/>
      <c r="D29" s="145"/>
      <c r="E29" s="145"/>
      <c r="F29" s="145"/>
      <c r="G29" s="145"/>
      <c r="H29" s="145"/>
      <c r="I29" s="145"/>
      <c r="J29" s="145"/>
      <c r="K29" s="52"/>
      <c r="L29" s="53"/>
    </row>
    <row r="30" spans="2:12" ht="14.1" customHeight="1" x14ac:dyDescent="0.4">
      <c r="B30" s="50" t="s">
        <v>121</v>
      </c>
      <c r="C30" s="51" t="s">
        <v>122</v>
      </c>
      <c r="D30" s="149" t="s">
        <v>123</v>
      </c>
      <c r="E30" s="144"/>
      <c r="F30" s="144"/>
      <c r="G30" s="144"/>
      <c r="H30" s="144"/>
      <c r="I30" s="144"/>
      <c r="J30" s="144"/>
      <c r="K30" s="144"/>
      <c r="L30" s="144"/>
    </row>
    <row r="31" spans="2:12" ht="14.1" customHeight="1" x14ac:dyDescent="0.4">
      <c r="B31" s="50" t="s">
        <v>124</v>
      </c>
      <c r="C31" s="51" t="s">
        <v>125</v>
      </c>
      <c r="D31" s="144" t="s">
        <v>126</v>
      </c>
      <c r="E31" s="144"/>
      <c r="F31" s="144"/>
      <c r="G31" s="144"/>
      <c r="H31" s="144"/>
      <c r="I31" s="144"/>
      <c r="J31" s="144"/>
      <c r="K31" s="144"/>
      <c r="L31" s="144"/>
    </row>
    <row r="32" spans="2:12" ht="14.1" customHeight="1" x14ac:dyDescent="0.4">
      <c r="B32" s="50" t="s">
        <v>127</v>
      </c>
      <c r="C32" s="51" t="s">
        <v>128</v>
      </c>
      <c r="D32" s="144" t="s">
        <v>129</v>
      </c>
      <c r="E32" s="144"/>
      <c r="F32" s="144"/>
      <c r="G32" s="144"/>
      <c r="H32" s="144"/>
      <c r="I32" s="144"/>
      <c r="J32" s="144"/>
      <c r="K32" s="144"/>
      <c r="L32" s="144"/>
    </row>
    <row r="33" spans="2:12" ht="14.1" customHeight="1" x14ac:dyDescent="0.4">
      <c r="B33" s="50" t="s">
        <v>130</v>
      </c>
      <c r="C33" s="51" t="s">
        <v>131</v>
      </c>
      <c r="D33" s="144" t="s">
        <v>132</v>
      </c>
      <c r="E33" s="144"/>
      <c r="F33" s="144"/>
      <c r="G33" s="144"/>
      <c r="H33" s="144"/>
      <c r="I33" s="144"/>
      <c r="J33" s="144"/>
      <c r="K33" s="144"/>
      <c r="L33" s="144"/>
    </row>
    <row r="34" spans="2:12" ht="14.1" customHeight="1" x14ac:dyDescent="0.4">
      <c r="B34" s="50" t="s">
        <v>133</v>
      </c>
      <c r="C34" s="51" t="s">
        <v>134</v>
      </c>
      <c r="D34" s="144" t="s">
        <v>135</v>
      </c>
      <c r="E34" s="144"/>
      <c r="F34" s="144"/>
      <c r="G34" s="144"/>
      <c r="H34" s="144"/>
      <c r="I34" s="144"/>
      <c r="J34" s="144"/>
      <c r="K34" s="144"/>
      <c r="L34" s="144"/>
    </row>
    <row r="35" spans="2:12" ht="14.1" customHeight="1" x14ac:dyDescent="0.4">
      <c r="B35" s="50"/>
      <c r="C35" s="51"/>
      <c r="D35" s="144" t="s">
        <v>136</v>
      </c>
      <c r="E35" s="144"/>
      <c r="F35" s="144"/>
      <c r="G35" s="144"/>
      <c r="H35" s="144"/>
      <c r="I35" s="144"/>
      <c r="J35" s="144"/>
      <c r="K35" s="144"/>
      <c r="L35" s="144"/>
    </row>
    <row r="36" spans="2:12" ht="14.1" customHeight="1" x14ac:dyDescent="0.4">
      <c r="B36" s="50"/>
      <c r="C36" s="51"/>
      <c r="D36" s="144" t="s">
        <v>137</v>
      </c>
      <c r="E36" s="144"/>
      <c r="F36" s="144"/>
      <c r="G36" s="144"/>
      <c r="H36" s="144"/>
      <c r="I36" s="144"/>
      <c r="J36" s="144"/>
      <c r="K36" s="144"/>
      <c r="L36" s="144"/>
    </row>
    <row r="37" spans="2:12" ht="14.1" customHeight="1" x14ac:dyDescent="0.4">
      <c r="B37" s="50"/>
      <c r="C37" s="51"/>
      <c r="D37" s="144" t="s">
        <v>138</v>
      </c>
      <c r="E37" s="144"/>
      <c r="F37" s="144"/>
      <c r="G37" s="144"/>
      <c r="H37" s="144"/>
      <c r="I37" s="144"/>
      <c r="J37" s="144"/>
      <c r="K37" s="144"/>
      <c r="L37" s="144"/>
    </row>
    <row r="38" spans="2:12" ht="14.1" customHeight="1" x14ac:dyDescent="0.4">
      <c r="B38" s="50"/>
      <c r="C38" s="51"/>
      <c r="D38" s="144" t="s">
        <v>139</v>
      </c>
      <c r="E38" s="144"/>
      <c r="F38" s="144"/>
      <c r="G38" s="144"/>
      <c r="H38" s="144"/>
      <c r="I38" s="144"/>
      <c r="J38" s="144"/>
      <c r="K38" s="144"/>
      <c r="L38" s="144"/>
    </row>
    <row r="39" spans="2:12" ht="14.1" customHeight="1" x14ac:dyDescent="0.4">
      <c r="B39" s="50" t="s">
        <v>140</v>
      </c>
      <c r="C39" s="51" t="s">
        <v>141</v>
      </c>
      <c r="D39" s="144" t="s">
        <v>395</v>
      </c>
      <c r="E39" s="144"/>
      <c r="F39" s="144"/>
      <c r="G39" s="144"/>
      <c r="H39" s="144"/>
      <c r="I39" s="144"/>
      <c r="J39" s="144"/>
      <c r="K39" s="144"/>
      <c r="L39" s="144"/>
    </row>
    <row r="40" spans="2:12" ht="14.1" customHeight="1" x14ac:dyDescent="0.4">
      <c r="B40" s="50" t="s">
        <v>142</v>
      </c>
      <c r="C40" s="51" t="s">
        <v>143</v>
      </c>
      <c r="D40" s="144" t="s">
        <v>394</v>
      </c>
      <c r="E40" s="144"/>
      <c r="F40" s="144"/>
      <c r="G40" s="144"/>
      <c r="H40" s="144"/>
      <c r="I40" s="144"/>
      <c r="J40" s="144"/>
      <c r="K40" s="144"/>
      <c r="L40" s="144"/>
    </row>
    <row r="41" spans="2:12" ht="14.1" customHeight="1" x14ac:dyDescent="0.4">
      <c r="B41" s="50"/>
      <c r="C41" s="51"/>
      <c r="D41" s="144" t="s">
        <v>144</v>
      </c>
      <c r="E41" s="144"/>
      <c r="F41" s="144"/>
      <c r="G41" s="144"/>
      <c r="H41" s="144"/>
      <c r="I41" s="144"/>
      <c r="J41" s="144"/>
      <c r="K41" s="144"/>
      <c r="L41" s="144"/>
    </row>
    <row r="42" spans="2:12" ht="14.1" customHeight="1" x14ac:dyDescent="0.4">
      <c r="B42" s="50" t="s">
        <v>145</v>
      </c>
      <c r="C42" s="51" t="s">
        <v>146</v>
      </c>
      <c r="D42" s="144" t="s">
        <v>147</v>
      </c>
      <c r="E42" s="144"/>
      <c r="F42" s="144"/>
      <c r="G42" s="144"/>
      <c r="H42" s="144"/>
      <c r="I42" s="144"/>
      <c r="J42" s="144"/>
      <c r="K42" s="144"/>
      <c r="L42" s="144"/>
    </row>
    <row r="43" spans="2:12" ht="14.1" customHeight="1" x14ac:dyDescent="0.4">
      <c r="B43" s="50"/>
      <c r="C43" s="51"/>
      <c r="D43" s="147" t="s">
        <v>148</v>
      </c>
      <c r="E43" s="144"/>
      <c r="F43" s="144"/>
      <c r="G43" s="144"/>
      <c r="H43" s="144"/>
      <c r="I43" s="144"/>
      <c r="J43" s="144"/>
      <c r="K43" s="144"/>
      <c r="L43" s="144"/>
    </row>
    <row r="44" spans="2:12" ht="14.1" customHeight="1" x14ac:dyDescent="0.4">
      <c r="B44" s="50" t="s">
        <v>149</v>
      </c>
      <c r="C44" s="51" t="s">
        <v>150</v>
      </c>
      <c r="D44" s="148" t="s">
        <v>151</v>
      </c>
      <c r="E44" s="144"/>
      <c r="F44" s="144"/>
      <c r="G44" s="144"/>
      <c r="H44" s="144"/>
      <c r="I44" s="144"/>
      <c r="J44" s="144"/>
      <c r="K44" s="144"/>
      <c r="L44" s="144"/>
    </row>
    <row r="45" spans="2:12" ht="14.1" customHeight="1" x14ac:dyDescent="0.4">
      <c r="B45" s="50" t="s">
        <v>152</v>
      </c>
      <c r="C45" s="51" t="s">
        <v>153</v>
      </c>
      <c r="D45" s="148"/>
      <c r="E45" s="148"/>
      <c r="F45" s="148"/>
      <c r="G45" s="148"/>
      <c r="H45" s="148"/>
      <c r="I45" s="148"/>
      <c r="J45" s="148"/>
      <c r="K45" s="148"/>
      <c r="L45" s="148"/>
    </row>
    <row r="46" spans="2:12" ht="14.1" customHeight="1" x14ac:dyDescent="0.4">
      <c r="D46" s="144" t="s">
        <v>154</v>
      </c>
      <c r="E46" s="144"/>
      <c r="F46" s="144"/>
      <c r="G46" s="144"/>
      <c r="H46" s="144"/>
      <c r="I46" s="144"/>
      <c r="J46" s="144"/>
      <c r="K46" s="144"/>
      <c r="L46" s="144"/>
    </row>
    <row r="47" spans="2:12" ht="14.1" customHeight="1" x14ac:dyDescent="0.4">
      <c r="D47" s="51"/>
      <c r="E47" s="51"/>
      <c r="F47" s="51"/>
      <c r="G47" s="51"/>
      <c r="H47" s="51"/>
      <c r="I47" s="51"/>
      <c r="J47" s="51"/>
      <c r="K47" s="51"/>
    </row>
    <row r="48" spans="2:12" ht="14.1" customHeight="1" x14ac:dyDescent="0.4">
      <c r="B48" s="145" t="s">
        <v>155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2:12" ht="14.1" customHeight="1" x14ac:dyDescent="0.4">
      <c r="B49" s="145" t="s">
        <v>156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2:12" ht="14.1" customHeight="1" x14ac:dyDescent="0.4">
      <c r="B50" s="146" t="s">
        <v>157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2:12" ht="13.9" customHeight="1" x14ac:dyDescent="0.4">
      <c r="D51" s="145"/>
      <c r="E51" s="145"/>
      <c r="F51" s="145"/>
      <c r="G51" s="145"/>
      <c r="H51" s="145"/>
      <c r="I51" s="145"/>
      <c r="J51" s="145"/>
      <c r="K51" s="145"/>
    </row>
    <row r="52" spans="2:12" ht="13.9" customHeight="1" x14ac:dyDescent="0.4">
      <c r="D52" s="49" t="s">
        <v>158</v>
      </c>
    </row>
    <row r="53" spans="2:12" ht="13.9" customHeight="1" x14ac:dyDescent="0.4">
      <c r="D53" s="55" t="s">
        <v>159</v>
      </c>
    </row>
    <row r="54" spans="2:12" ht="13.9" customHeight="1" x14ac:dyDescent="0.4"/>
    <row r="55" spans="2:12" x14ac:dyDescent="0.4">
      <c r="D55" s="49" t="s">
        <v>414</v>
      </c>
      <c r="G55" s="49" t="s">
        <v>415</v>
      </c>
    </row>
  </sheetData>
  <mergeCells count="78">
    <mergeCell ref="D7:L7"/>
    <mergeCell ref="B1:L2"/>
    <mergeCell ref="B3:L3"/>
    <mergeCell ref="B4:L4"/>
    <mergeCell ref="D5:L5"/>
    <mergeCell ref="D6:L6"/>
    <mergeCell ref="D8:L8"/>
    <mergeCell ref="D9:L9"/>
    <mergeCell ref="D10:L10"/>
    <mergeCell ref="D11:E15"/>
    <mergeCell ref="F11:H11"/>
    <mergeCell ref="I11:J11"/>
    <mergeCell ref="K11:L11"/>
    <mergeCell ref="F12:H12"/>
    <mergeCell ref="I12:J15"/>
    <mergeCell ref="K12:L12"/>
    <mergeCell ref="F13:H13"/>
    <mergeCell ref="K13:L13"/>
    <mergeCell ref="F14:H14"/>
    <mergeCell ref="K14:L14"/>
    <mergeCell ref="F15:H15"/>
    <mergeCell ref="K15:L15"/>
    <mergeCell ref="K16:L16"/>
    <mergeCell ref="F17:H17"/>
    <mergeCell ref="I17:J20"/>
    <mergeCell ref="K17:L17"/>
    <mergeCell ref="F18:H18"/>
    <mergeCell ref="K18:L18"/>
    <mergeCell ref="F19:H19"/>
    <mergeCell ref="D26:E26"/>
    <mergeCell ref="F26:H26"/>
    <mergeCell ref="I26:J26"/>
    <mergeCell ref="K19:L19"/>
    <mergeCell ref="F20:H20"/>
    <mergeCell ref="K20:L20"/>
    <mergeCell ref="D21:E25"/>
    <mergeCell ref="F21:H21"/>
    <mergeCell ref="I21:J21"/>
    <mergeCell ref="K21:L21"/>
    <mergeCell ref="F22:H22"/>
    <mergeCell ref="I22:J25"/>
    <mergeCell ref="K22:L22"/>
    <mergeCell ref="D16:E20"/>
    <mergeCell ref="F16:H16"/>
    <mergeCell ref="I16:J16"/>
    <mergeCell ref="F23:H23"/>
    <mergeCell ref="K23:L23"/>
    <mergeCell ref="F24:H24"/>
    <mergeCell ref="K24:L24"/>
    <mergeCell ref="F25:H25"/>
    <mergeCell ref="D34:L34"/>
    <mergeCell ref="D27:E27"/>
    <mergeCell ref="F27:H27"/>
    <mergeCell ref="I27:J27"/>
    <mergeCell ref="D28:E28"/>
    <mergeCell ref="F28:H28"/>
    <mergeCell ref="I28:J28"/>
    <mergeCell ref="D29:J29"/>
    <mergeCell ref="D30:L30"/>
    <mergeCell ref="D31:L31"/>
    <mergeCell ref="D32:L32"/>
    <mergeCell ref="D33:L33"/>
    <mergeCell ref="D45:L45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D46:L46"/>
    <mergeCell ref="B48:L48"/>
    <mergeCell ref="B49:L49"/>
    <mergeCell ref="B50:L50"/>
    <mergeCell ref="D51:K51"/>
  </mergeCells>
  <phoneticPr fontId="2"/>
  <hyperlinks>
    <hyperlink ref="B50" r:id="rId1" xr:uid="{FE61C426-3131-4894-9B2A-14C9288B646C}"/>
    <hyperlink ref="D43" r:id="rId2" xr:uid="{578184FA-05E6-47C2-94E8-9DE4D8BCA139}"/>
    <hyperlink ref="D9" r:id="rId3" display="https://www.facebook.com/%E3%83%AD%E3%83%BC%E3%83%A9%E3%83%BC%E3%83%AA%E3%83%B3%E3%83%91%E6%95%B4%E4%BD%93%E3%81%93%E3%81%A8%E3%81%B6%E3%81%8D-453154715436392/" xr:uid="{DB7F016A-37DF-4A96-A561-59F7CF7654B9}"/>
    <hyperlink ref="D53" r:id="rId4" xr:uid="{5E5150D7-A058-43A3-B83D-638E4FB4BAB7}"/>
  </hyperlinks>
  <pageMargins left="0.23622047244094491" right="0.23622047244094491" top="0" bottom="0" header="0.31496062992125984" footer="0.31496062992125984"/>
  <pageSetup paperSize="9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4F0C-74F5-4B7D-B6D4-0362CF81B38C}">
  <dimension ref="A1:L167"/>
  <sheetViews>
    <sheetView topLeftCell="A25" workbookViewId="0">
      <selection activeCell="B71" sqref="B71"/>
    </sheetView>
  </sheetViews>
  <sheetFormatPr defaultColWidth="8.125" defaultRowHeight="11.25" x14ac:dyDescent="0.4"/>
  <cols>
    <col min="1" max="1" width="9.125" style="56" customWidth="1"/>
    <col min="2" max="2" width="79.375" style="56" customWidth="1"/>
    <col min="3" max="3" width="5.625" style="56" customWidth="1"/>
    <col min="4" max="256" width="8.125" style="56"/>
    <col min="257" max="257" width="9.125" style="56" customWidth="1"/>
    <col min="258" max="258" width="81.625" style="56" customWidth="1"/>
    <col min="259" max="259" width="5.625" style="56" customWidth="1"/>
    <col min="260" max="512" width="8.125" style="56"/>
    <col min="513" max="513" width="9.125" style="56" customWidth="1"/>
    <col min="514" max="514" width="81.625" style="56" customWidth="1"/>
    <col min="515" max="515" width="5.625" style="56" customWidth="1"/>
    <col min="516" max="768" width="8.125" style="56"/>
    <col min="769" max="769" width="9.125" style="56" customWidth="1"/>
    <col min="770" max="770" width="81.625" style="56" customWidth="1"/>
    <col min="771" max="771" width="5.625" style="56" customWidth="1"/>
    <col min="772" max="1024" width="8.125" style="56"/>
    <col min="1025" max="1025" width="9.125" style="56" customWidth="1"/>
    <col min="1026" max="1026" width="81.625" style="56" customWidth="1"/>
    <col min="1027" max="1027" width="5.625" style="56" customWidth="1"/>
    <col min="1028" max="1280" width="8.125" style="56"/>
    <col min="1281" max="1281" width="9.125" style="56" customWidth="1"/>
    <col min="1282" max="1282" width="81.625" style="56" customWidth="1"/>
    <col min="1283" max="1283" width="5.625" style="56" customWidth="1"/>
    <col min="1284" max="1536" width="8.125" style="56"/>
    <col min="1537" max="1537" width="9.125" style="56" customWidth="1"/>
    <col min="1538" max="1538" width="81.625" style="56" customWidth="1"/>
    <col min="1539" max="1539" width="5.625" style="56" customWidth="1"/>
    <col min="1540" max="1792" width="8.125" style="56"/>
    <col min="1793" max="1793" width="9.125" style="56" customWidth="1"/>
    <col min="1794" max="1794" width="81.625" style="56" customWidth="1"/>
    <col min="1795" max="1795" width="5.625" style="56" customWidth="1"/>
    <col min="1796" max="2048" width="8.125" style="56"/>
    <col min="2049" max="2049" width="9.125" style="56" customWidth="1"/>
    <col min="2050" max="2050" width="81.625" style="56" customWidth="1"/>
    <col min="2051" max="2051" width="5.625" style="56" customWidth="1"/>
    <col min="2052" max="2304" width="8.125" style="56"/>
    <col min="2305" max="2305" width="9.125" style="56" customWidth="1"/>
    <col min="2306" max="2306" width="81.625" style="56" customWidth="1"/>
    <col min="2307" max="2307" width="5.625" style="56" customWidth="1"/>
    <col min="2308" max="2560" width="8.125" style="56"/>
    <col min="2561" max="2561" width="9.125" style="56" customWidth="1"/>
    <col min="2562" max="2562" width="81.625" style="56" customWidth="1"/>
    <col min="2563" max="2563" width="5.625" style="56" customWidth="1"/>
    <col min="2564" max="2816" width="8.125" style="56"/>
    <col min="2817" max="2817" width="9.125" style="56" customWidth="1"/>
    <col min="2818" max="2818" width="81.625" style="56" customWidth="1"/>
    <col min="2819" max="2819" width="5.625" style="56" customWidth="1"/>
    <col min="2820" max="3072" width="8.125" style="56"/>
    <col min="3073" max="3073" width="9.125" style="56" customWidth="1"/>
    <col min="3074" max="3074" width="81.625" style="56" customWidth="1"/>
    <col min="3075" max="3075" width="5.625" style="56" customWidth="1"/>
    <col min="3076" max="3328" width="8.125" style="56"/>
    <col min="3329" max="3329" width="9.125" style="56" customWidth="1"/>
    <col min="3330" max="3330" width="81.625" style="56" customWidth="1"/>
    <col min="3331" max="3331" width="5.625" style="56" customWidth="1"/>
    <col min="3332" max="3584" width="8.125" style="56"/>
    <col min="3585" max="3585" width="9.125" style="56" customWidth="1"/>
    <col min="3586" max="3586" width="81.625" style="56" customWidth="1"/>
    <col min="3587" max="3587" width="5.625" style="56" customWidth="1"/>
    <col min="3588" max="3840" width="8.125" style="56"/>
    <col min="3841" max="3841" width="9.125" style="56" customWidth="1"/>
    <col min="3842" max="3842" width="81.625" style="56" customWidth="1"/>
    <col min="3843" max="3843" width="5.625" style="56" customWidth="1"/>
    <col min="3844" max="4096" width="8.125" style="56"/>
    <col min="4097" max="4097" width="9.125" style="56" customWidth="1"/>
    <col min="4098" max="4098" width="81.625" style="56" customWidth="1"/>
    <col min="4099" max="4099" width="5.625" style="56" customWidth="1"/>
    <col min="4100" max="4352" width="8.125" style="56"/>
    <col min="4353" max="4353" width="9.125" style="56" customWidth="1"/>
    <col min="4354" max="4354" width="81.625" style="56" customWidth="1"/>
    <col min="4355" max="4355" width="5.625" style="56" customWidth="1"/>
    <col min="4356" max="4608" width="8.125" style="56"/>
    <col min="4609" max="4609" width="9.125" style="56" customWidth="1"/>
    <col min="4610" max="4610" width="81.625" style="56" customWidth="1"/>
    <col min="4611" max="4611" width="5.625" style="56" customWidth="1"/>
    <col min="4612" max="4864" width="8.125" style="56"/>
    <col min="4865" max="4865" width="9.125" style="56" customWidth="1"/>
    <col min="4866" max="4866" width="81.625" style="56" customWidth="1"/>
    <col min="4867" max="4867" width="5.625" style="56" customWidth="1"/>
    <col min="4868" max="5120" width="8.125" style="56"/>
    <col min="5121" max="5121" width="9.125" style="56" customWidth="1"/>
    <col min="5122" max="5122" width="81.625" style="56" customWidth="1"/>
    <col min="5123" max="5123" width="5.625" style="56" customWidth="1"/>
    <col min="5124" max="5376" width="8.125" style="56"/>
    <col min="5377" max="5377" width="9.125" style="56" customWidth="1"/>
    <col min="5378" max="5378" width="81.625" style="56" customWidth="1"/>
    <col min="5379" max="5379" width="5.625" style="56" customWidth="1"/>
    <col min="5380" max="5632" width="8.125" style="56"/>
    <col min="5633" max="5633" width="9.125" style="56" customWidth="1"/>
    <col min="5634" max="5634" width="81.625" style="56" customWidth="1"/>
    <col min="5635" max="5635" width="5.625" style="56" customWidth="1"/>
    <col min="5636" max="5888" width="8.125" style="56"/>
    <col min="5889" max="5889" width="9.125" style="56" customWidth="1"/>
    <col min="5890" max="5890" width="81.625" style="56" customWidth="1"/>
    <col min="5891" max="5891" width="5.625" style="56" customWidth="1"/>
    <col min="5892" max="6144" width="8.125" style="56"/>
    <col min="6145" max="6145" width="9.125" style="56" customWidth="1"/>
    <col min="6146" max="6146" width="81.625" style="56" customWidth="1"/>
    <col min="6147" max="6147" width="5.625" style="56" customWidth="1"/>
    <col min="6148" max="6400" width="8.125" style="56"/>
    <col min="6401" max="6401" width="9.125" style="56" customWidth="1"/>
    <col min="6402" max="6402" width="81.625" style="56" customWidth="1"/>
    <col min="6403" max="6403" width="5.625" style="56" customWidth="1"/>
    <col min="6404" max="6656" width="8.125" style="56"/>
    <col min="6657" max="6657" width="9.125" style="56" customWidth="1"/>
    <col min="6658" max="6658" width="81.625" style="56" customWidth="1"/>
    <col min="6659" max="6659" width="5.625" style="56" customWidth="1"/>
    <col min="6660" max="6912" width="8.125" style="56"/>
    <col min="6913" max="6913" width="9.125" style="56" customWidth="1"/>
    <col min="6914" max="6914" width="81.625" style="56" customWidth="1"/>
    <col min="6915" max="6915" width="5.625" style="56" customWidth="1"/>
    <col min="6916" max="7168" width="8.125" style="56"/>
    <col min="7169" max="7169" width="9.125" style="56" customWidth="1"/>
    <col min="7170" max="7170" width="81.625" style="56" customWidth="1"/>
    <col min="7171" max="7171" width="5.625" style="56" customWidth="1"/>
    <col min="7172" max="7424" width="8.125" style="56"/>
    <col min="7425" max="7425" width="9.125" style="56" customWidth="1"/>
    <col min="7426" max="7426" width="81.625" style="56" customWidth="1"/>
    <col min="7427" max="7427" width="5.625" style="56" customWidth="1"/>
    <col min="7428" max="7680" width="8.125" style="56"/>
    <col min="7681" max="7681" width="9.125" style="56" customWidth="1"/>
    <col min="7682" max="7682" width="81.625" style="56" customWidth="1"/>
    <col min="7683" max="7683" width="5.625" style="56" customWidth="1"/>
    <col min="7684" max="7936" width="8.125" style="56"/>
    <col min="7937" max="7937" width="9.125" style="56" customWidth="1"/>
    <col min="7938" max="7938" width="81.625" style="56" customWidth="1"/>
    <col min="7939" max="7939" width="5.625" style="56" customWidth="1"/>
    <col min="7940" max="8192" width="8.125" style="56"/>
    <col min="8193" max="8193" width="9.125" style="56" customWidth="1"/>
    <col min="8194" max="8194" width="81.625" style="56" customWidth="1"/>
    <col min="8195" max="8195" width="5.625" style="56" customWidth="1"/>
    <col min="8196" max="8448" width="8.125" style="56"/>
    <col min="8449" max="8449" width="9.125" style="56" customWidth="1"/>
    <col min="8450" max="8450" width="81.625" style="56" customWidth="1"/>
    <col min="8451" max="8451" width="5.625" style="56" customWidth="1"/>
    <col min="8452" max="8704" width="8.125" style="56"/>
    <col min="8705" max="8705" width="9.125" style="56" customWidth="1"/>
    <col min="8706" max="8706" width="81.625" style="56" customWidth="1"/>
    <col min="8707" max="8707" width="5.625" style="56" customWidth="1"/>
    <col min="8708" max="8960" width="8.125" style="56"/>
    <col min="8961" max="8961" width="9.125" style="56" customWidth="1"/>
    <col min="8962" max="8962" width="81.625" style="56" customWidth="1"/>
    <col min="8963" max="8963" width="5.625" style="56" customWidth="1"/>
    <col min="8964" max="9216" width="8.125" style="56"/>
    <col min="9217" max="9217" width="9.125" style="56" customWidth="1"/>
    <col min="9218" max="9218" width="81.625" style="56" customWidth="1"/>
    <col min="9219" max="9219" width="5.625" style="56" customWidth="1"/>
    <col min="9220" max="9472" width="8.125" style="56"/>
    <col min="9473" max="9473" width="9.125" style="56" customWidth="1"/>
    <col min="9474" max="9474" width="81.625" style="56" customWidth="1"/>
    <col min="9475" max="9475" width="5.625" style="56" customWidth="1"/>
    <col min="9476" max="9728" width="8.125" style="56"/>
    <col min="9729" max="9729" width="9.125" style="56" customWidth="1"/>
    <col min="9730" max="9730" width="81.625" style="56" customWidth="1"/>
    <col min="9731" max="9731" width="5.625" style="56" customWidth="1"/>
    <col min="9732" max="9984" width="8.125" style="56"/>
    <col min="9985" max="9985" width="9.125" style="56" customWidth="1"/>
    <col min="9986" max="9986" width="81.625" style="56" customWidth="1"/>
    <col min="9987" max="9987" width="5.625" style="56" customWidth="1"/>
    <col min="9988" max="10240" width="8.125" style="56"/>
    <col min="10241" max="10241" width="9.125" style="56" customWidth="1"/>
    <col min="10242" max="10242" width="81.625" style="56" customWidth="1"/>
    <col min="10243" max="10243" width="5.625" style="56" customWidth="1"/>
    <col min="10244" max="10496" width="8.125" style="56"/>
    <col min="10497" max="10497" width="9.125" style="56" customWidth="1"/>
    <col min="10498" max="10498" width="81.625" style="56" customWidth="1"/>
    <col min="10499" max="10499" width="5.625" style="56" customWidth="1"/>
    <col min="10500" max="10752" width="8.125" style="56"/>
    <col min="10753" max="10753" width="9.125" style="56" customWidth="1"/>
    <col min="10754" max="10754" width="81.625" style="56" customWidth="1"/>
    <col min="10755" max="10755" width="5.625" style="56" customWidth="1"/>
    <col min="10756" max="11008" width="8.125" style="56"/>
    <col min="11009" max="11009" width="9.125" style="56" customWidth="1"/>
    <col min="11010" max="11010" width="81.625" style="56" customWidth="1"/>
    <col min="11011" max="11011" width="5.625" style="56" customWidth="1"/>
    <col min="11012" max="11264" width="8.125" style="56"/>
    <col min="11265" max="11265" width="9.125" style="56" customWidth="1"/>
    <col min="11266" max="11266" width="81.625" style="56" customWidth="1"/>
    <col min="11267" max="11267" width="5.625" style="56" customWidth="1"/>
    <col min="11268" max="11520" width="8.125" style="56"/>
    <col min="11521" max="11521" width="9.125" style="56" customWidth="1"/>
    <col min="11522" max="11522" width="81.625" style="56" customWidth="1"/>
    <col min="11523" max="11523" width="5.625" style="56" customWidth="1"/>
    <col min="11524" max="11776" width="8.125" style="56"/>
    <col min="11777" max="11777" width="9.125" style="56" customWidth="1"/>
    <col min="11778" max="11778" width="81.625" style="56" customWidth="1"/>
    <col min="11779" max="11779" width="5.625" style="56" customWidth="1"/>
    <col min="11780" max="12032" width="8.125" style="56"/>
    <col min="12033" max="12033" width="9.125" style="56" customWidth="1"/>
    <col min="12034" max="12034" width="81.625" style="56" customWidth="1"/>
    <col min="12035" max="12035" width="5.625" style="56" customWidth="1"/>
    <col min="12036" max="12288" width="8.125" style="56"/>
    <col min="12289" max="12289" width="9.125" style="56" customWidth="1"/>
    <col min="12290" max="12290" width="81.625" style="56" customWidth="1"/>
    <col min="12291" max="12291" width="5.625" style="56" customWidth="1"/>
    <col min="12292" max="12544" width="8.125" style="56"/>
    <col min="12545" max="12545" width="9.125" style="56" customWidth="1"/>
    <col min="12546" max="12546" width="81.625" style="56" customWidth="1"/>
    <col min="12547" max="12547" width="5.625" style="56" customWidth="1"/>
    <col min="12548" max="12800" width="8.125" style="56"/>
    <col min="12801" max="12801" width="9.125" style="56" customWidth="1"/>
    <col min="12802" max="12802" width="81.625" style="56" customWidth="1"/>
    <col min="12803" max="12803" width="5.625" style="56" customWidth="1"/>
    <col min="12804" max="13056" width="8.125" style="56"/>
    <col min="13057" max="13057" width="9.125" style="56" customWidth="1"/>
    <col min="13058" max="13058" width="81.625" style="56" customWidth="1"/>
    <col min="13059" max="13059" width="5.625" style="56" customWidth="1"/>
    <col min="13060" max="13312" width="8.125" style="56"/>
    <col min="13313" max="13313" width="9.125" style="56" customWidth="1"/>
    <col min="13314" max="13314" width="81.625" style="56" customWidth="1"/>
    <col min="13315" max="13315" width="5.625" style="56" customWidth="1"/>
    <col min="13316" max="13568" width="8.125" style="56"/>
    <col min="13569" max="13569" width="9.125" style="56" customWidth="1"/>
    <col min="13570" max="13570" width="81.625" style="56" customWidth="1"/>
    <col min="13571" max="13571" width="5.625" style="56" customWidth="1"/>
    <col min="13572" max="13824" width="8.125" style="56"/>
    <col min="13825" max="13825" width="9.125" style="56" customWidth="1"/>
    <col min="13826" max="13826" width="81.625" style="56" customWidth="1"/>
    <col min="13827" max="13827" width="5.625" style="56" customWidth="1"/>
    <col min="13828" max="14080" width="8.125" style="56"/>
    <col min="14081" max="14081" width="9.125" style="56" customWidth="1"/>
    <col min="14082" max="14082" width="81.625" style="56" customWidth="1"/>
    <col min="14083" max="14083" width="5.625" style="56" customWidth="1"/>
    <col min="14084" max="14336" width="8.125" style="56"/>
    <col min="14337" max="14337" width="9.125" style="56" customWidth="1"/>
    <col min="14338" max="14338" width="81.625" style="56" customWidth="1"/>
    <col min="14339" max="14339" width="5.625" style="56" customWidth="1"/>
    <col min="14340" max="14592" width="8.125" style="56"/>
    <col min="14593" max="14593" width="9.125" style="56" customWidth="1"/>
    <col min="14594" max="14594" width="81.625" style="56" customWidth="1"/>
    <col min="14595" max="14595" width="5.625" style="56" customWidth="1"/>
    <col min="14596" max="14848" width="8.125" style="56"/>
    <col min="14849" max="14849" width="9.125" style="56" customWidth="1"/>
    <col min="14850" max="14850" width="81.625" style="56" customWidth="1"/>
    <col min="14851" max="14851" width="5.625" style="56" customWidth="1"/>
    <col min="14852" max="15104" width="8.125" style="56"/>
    <col min="15105" max="15105" width="9.125" style="56" customWidth="1"/>
    <col min="15106" max="15106" width="81.625" style="56" customWidth="1"/>
    <col min="15107" max="15107" width="5.625" style="56" customWidth="1"/>
    <col min="15108" max="15360" width="8.125" style="56"/>
    <col min="15361" max="15361" width="9.125" style="56" customWidth="1"/>
    <col min="15362" max="15362" width="81.625" style="56" customWidth="1"/>
    <col min="15363" max="15363" width="5.625" style="56" customWidth="1"/>
    <col min="15364" max="15616" width="8.125" style="56"/>
    <col min="15617" max="15617" width="9.125" style="56" customWidth="1"/>
    <col min="15618" max="15618" width="81.625" style="56" customWidth="1"/>
    <col min="15619" max="15619" width="5.625" style="56" customWidth="1"/>
    <col min="15620" max="15872" width="8.125" style="56"/>
    <col min="15873" max="15873" width="9.125" style="56" customWidth="1"/>
    <col min="15874" max="15874" width="81.625" style="56" customWidth="1"/>
    <col min="15875" max="15875" width="5.625" style="56" customWidth="1"/>
    <col min="15876" max="16128" width="8.125" style="56"/>
    <col min="16129" max="16129" width="9.125" style="56" customWidth="1"/>
    <col min="16130" max="16130" width="81.625" style="56" customWidth="1"/>
    <col min="16131" max="16131" width="5.625" style="56" customWidth="1"/>
    <col min="16132" max="16384" width="8.125" style="56"/>
  </cols>
  <sheetData>
    <row r="1" spans="1:12" ht="25.5" customHeight="1" x14ac:dyDescent="0.4">
      <c r="A1" s="188" t="s">
        <v>160</v>
      </c>
      <c r="B1" s="188"/>
      <c r="C1" s="189" t="s">
        <v>161</v>
      </c>
      <c r="D1" s="189"/>
      <c r="E1" s="189"/>
      <c r="F1" s="189"/>
      <c r="G1" s="189"/>
      <c r="H1" s="189"/>
      <c r="I1" s="189"/>
      <c r="J1" s="189"/>
      <c r="K1" s="189"/>
      <c r="L1" s="189"/>
    </row>
    <row r="2" spans="1:12" x14ac:dyDescent="0.4">
      <c r="A2" s="57"/>
      <c r="B2" s="58" t="s">
        <v>162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4">
      <c r="A3" s="57"/>
      <c r="B3" s="58" t="s">
        <v>163</v>
      </c>
      <c r="C3" s="59"/>
      <c r="D3" s="59" t="s">
        <v>164</v>
      </c>
      <c r="E3" s="59"/>
      <c r="F3" s="59"/>
      <c r="G3" s="59"/>
      <c r="H3" s="59"/>
      <c r="I3" s="59"/>
      <c r="J3" s="59"/>
      <c r="K3" s="59"/>
      <c r="L3" s="59"/>
    </row>
    <row r="4" spans="1:12" ht="12.95" customHeight="1" x14ac:dyDescent="0.4">
      <c r="A4" s="176" t="s">
        <v>165</v>
      </c>
      <c r="B4" s="60" t="s">
        <v>166</v>
      </c>
      <c r="C4" s="59"/>
      <c r="D4" s="59" t="s">
        <v>167</v>
      </c>
      <c r="E4" s="59"/>
      <c r="F4" s="59"/>
      <c r="G4" s="59"/>
      <c r="H4" s="59"/>
      <c r="I4" s="59"/>
      <c r="J4" s="59"/>
      <c r="K4" s="59"/>
      <c r="L4" s="59"/>
    </row>
    <row r="5" spans="1:12" ht="12.95" customHeight="1" x14ac:dyDescent="0.4">
      <c r="A5" s="178"/>
      <c r="B5" s="61" t="s">
        <v>168</v>
      </c>
      <c r="C5" s="59"/>
      <c r="D5" s="59" t="s">
        <v>169</v>
      </c>
      <c r="E5" s="59"/>
      <c r="F5" s="59"/>
      <c r="G5" s="59"/>
      <c r="H5" s="59"/>
      <c r="I5" s="59"/>
      <c r="J5" s="59"/>
      <c r="K5" s="59"/>
      <c r="L5" s="59"/>
    </row>
    <row r="6" spans="1:12" ht="12.95" customHeight="1" x14ac:dyDescent="0.4">
      <c r="A6" s="176" t="s">
        <v>170</v>
      </c>
      <c r="B6" s="62" t="s">
        <v>171</v>
      </c>
      <c r="C6" s="59"/>
      <c r="D6" s="59" t="s">
        <v>172</v>
      </c>
      <c r="E6" s="59"/>
      <c r="F6" s="59"/>
      <c r="G6" s="59"/>
      <c r="H6" s="59"/>
      <c r="I6" s="59"/>
      <c r="J6" s="59"/>
      <c r="K6" s="59"/>
      <c r="L6" s="59"/>
    </row>
    <row r="7" spans="1:12" ht="12.95" customHeight="1" x14ac:dyDescent="0.4">
      <c r="A7" s="177"/>
      <c r="B7" s="63" t="s">
        <v>173</v>
      </c>
      <c r="C7" s="59"/>
      <c r="D7" s="59" t="s">
        <v>174</v>
      </c>
      <c r="E7" s="59"/>
      <c r="F7" s="59"/>
      <c r="G7" s="59"/>
      <c r="H7" s="59"/>
      <c r="I7" s="59"/>
      <c r="J7" s="59"/>
      <c r="K7" s="59"/>
      <c r="L7" s="59"/>
    </row>
    <row r="8" spans="1:12" ht="12.95" customHeight="1" x14ac:dyDescent="0.4">
      <c r="A8" s="177"/>
      <c r="B8" s="63" t="s">
        <v>175</v>
      </c>
      <c r="C8" s="59"/>
      <c r="D8" s="59" t="s">
        <v>176</v>
      </c>
      <c r="E8" s="59"/>
      <c r="F8" s="59"/>
      <c r="G8" s="59"/>
      <c r="H8" s="59"/>
      <c r="I8" s="59"/>
      <c r="J8" s="59"/>
      <c r="K8" s="59"/>
      <c r="L8" s="59"/>
    </row>
    <row r="9" spans="1:12" ht="12.95" customHeight="1" x14ac:dyDescent="0.4">
      <c r="A9" s="177"/>
      <c r="B9" s="63" t="s">
        <v>177</v>
      </c>
      <c r="C9" s="59"/>
      <c r="D9" s="59" t="s">
        <v>178</v>
      </c>
      <c r="E9" s="59"/>
      <c r="F9" s="59"/>
      <c r="G9" s="59"/>
      <c r="H9" s="59"/>
      <c r="I9" s="59"/>
      <c r="J9" s="59"/>
      <c r="K9" s="59"/>
      <c r="L9" s="59"/>
    </row>
    <row r="10" spans="1:12" ht="12.95" customHeight="1" x14ac:dyDescent="0.4">
      <c r="A10" s="178"/>
      <c r="B10" s="64" t="s">
        <v>179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12.95" customHeight="1" x14ac:dyDescent="0.4">
      <c r="A11" s="176" t="s">
        <v>180</v>
      </c>
      <c r="B11" s="60" t="s">
        <v>181</v>
      </c>
      <c r="C11" s="59"/>
      <c r="D11" s="59" t="s">
        <v>182</v>
      </c>
      <c r="E11" s="59"/>
      <c r="F11" s="59"/>
      <c r="G11" s="59"/>
      <c r="H11" s="59"/>
      <c r="I11" s="59"/>
      <c r="J11" s="59"/>
      <c r="K11" s="59"/>
      <c r="L11" s="59"/>
    </row>
    <row r="12" spans="1:12" ht="12.95" customHeight="1" x14ac:dyDescent="0.4">
      <c r="A12" s="177"/>
      <c r="B12" s="65" t="s">
        <v>183</v>
      </c>
      <c r="C12" s="59"/>
      <c r="D12" s="59" t="s">
        <v>184</v>
      </c>
      <c r="E12" s="59"/>
      <c r="F12" s="59"/>
      <c r="G12" s="59"/>
      <c r="H12" s="59"/>
      <c r="I12" s="59"/>
      <c r="J12" s="59"/>
      <c r="K12" s="59"/>
      <c r="L12" s="59"/>
    </row>
    <row r="13" spans="1:12" ht="12.95" customHeight="1" x14ac:dyDescent="0.4">
      <c r="A13" s="177"/>
      <c r="B13" s="65" t="s">
        <v>185</v>
      </c>
      <c r="C13" s="59"/>
      <c r="D13" s="59" t="s">
        <v>186</v>
      </c>
      <c r="E13" s="59"/>
      <c r="F13" s="59"/>
      <c r="G13" s="59"/>
      <c r="H13" s="59"/>
      <c r="I13" s="59"/>
      <c r="J13" s="59"/>
      <c r="K13" s="59"/>
      <c r="L13" s="59"/>
    </row>
    <row r="14" spans="1:12" ht="12.95" customHeight="1" x14ac:dyDescent="0.4">
      <c r="A14" s="177"/>
      <c r="B14" s="65" t="s">
        <v>187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12.95" customHeight="1" x14ac:dyDescent="0.4">
      <c r="A15" s="177"/>
      <c r="B15" s="65" t="s">
        <v>188</v>
      </c>
      <c r="C15" s="59"/>
      <c r="D15" s="59" t="s">
        <v>189</v>
      </c>
      <c r="E15" s="59"/>
      <c r="F15" s="59"/>
      <c r="G15" s="59"/>
      <c r="H15" s="59"/>
      <c r="I15" s="59"/>
      <c r="J15" s="59"/>
      <c r="K15" s="59"/>
      <c r="L15" s="59"/>
    </row>
    <row r="16" spans="1:12" ht="12.95" customHeight="1" x14ac:dyDescent="0.4">
      <c r="A16" s="177"/>
      <c r="B16" s="65" t="s">
        <v>190</v>
      </c>
      <c r="C16" s="59"/>
      <c r="D16" s="59" t="s">
        <v>191</v>
      </c>
      <c r="E16" s="59"/>
      <c r="F16" s="59"/>
      <c r="G16" s="59"/>
      <c r="H16" s="59"/>
      <c r="I16" s="59"/>
      <c r="J16" s="59"/>
      <c r="K16" s="59"/>
      <c r="L16" s="59"/>
    </row>
    <row r="17" spans="1:12" ht="12.95" customHeight="1" x14ac:dyDescent="0.4">
      <c r="A17" s="177"/>
      <c r="B17" s="65" t="s">
        <v>192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2.95" customHeight="1" x14ac:dyDescent="0.4">
      <c r="A18" s="176" t="s">
        <v>193</v>
      </c>
      <c r="B18" s="60" t="s">
        <v>194</v>
      </c>
      <c r="C18" s="59"/>
      <c r="D18" s="59" t="s">
        <v>195</v>
      </c>
      <c r="E18" s="59"/>
      <c r="F18" s="59"/>
      <c r="G18" s="59"/>
      <c r="H18" s="59"/>
      <c r="I18" s="59"/>
      <c r="J18" s="59"/>
      <c r="K18" s="59"/>
      <c r="L18" s="59"/>
    </row>
    <row r="19" spans="1:12" ht="12.95" customHeight="1" x14ac:dyDescent="0.4">
      <c r="A19" s="177"/>
      <c r="B19" s="65" t="s">
        <v>196</v>
      </c>
      <c r="C19" s="59"/>
      <c r="D19" s="59" t="s">
        <v>197</v>
      </c>
      <c r="E19" s="59"/>
      <c r="F19" s="59"/>
      <c r="G19" s="59"/>
      <c r="H19" s="59"/>
      <c r="I19" s="59"/>
      <c r="J19" s="59"/>
      <c r="K19" s="59"/>
      <c r="L19" s="59"/>
    </row>
    <row r="20" spans="1:12" ht="12.95" customHeight="1" x14ac:dyDescent="0.4">
      <c r="A20" s="176" t="s">
        <v>198</v>
      </c>
      <c r="B20" s="62" t="s">
        <v>199</v>
      </c>
      <c r="C20" s="59"/>
      <c r="D20" s="59" t="s">
        <v>200</v>
      </c>
      <c r="E20" s="59"/>
      <c r="F20" s="59"/>
      <c r="G20" s="59"/>
      <c r="H20" s="59"/>
      <c r="I20" s="59"/>
      <c r="J20" s="59"/>
      <c r="K20" s="59"/>
      <c r="L20" s="59"/>
    </row>
    <row r="21" spans="1:12" ht="12.95" customHeight="1" x14ac:dyDescent="0.4">
      <c r="A21" s="177"/>
      <c r="B21" s="63" t="s">
        <v>201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12.95" customHeight="1" x14ac:dyDescent="0.4">
      <c r="A22" s="177"/>
      <c r="B22" s="63" t="s">
        <v>202</v>
      </c>
      <c r="C22" s="59"/>
      <c r="D22" s="59" t="s">
        <v>203</v>
      </c>
      <c r="E22" s="59"/>
      <c r="F22" s="59"/>
      <c r="G22" s="59"/>
      <c r="H22" s="59"/>
      <c r="I22" s="59"/>
      <c r="J22" s="59"/>
      <c r="K22" s="59"/>
      <c r="L22" s="59"/>
    </row>
    <row r="23" spans="1:12" ht="12.95" customHeight="1" x14ac:dyDescent="0.4">
      <c r="A23" s="178"/>
      <c r="B23" s="64" t="s">
        <v>204</v>
      </c>
      <c r="C23" s="59"/>
      <c r="D23" s="59" t="s">
        <v>205</v>
      </c>
      <c r="E23" s="59"/>
      <c r="F23" s="59"/>
      <c r="G23" s="59"/>
      <c r="H23" s="59"/>
      <c r="I23" s="59"/>
      <c r="J23" s="59"/>
      <c r="K23" s="59"/>
      <c r="L23" s="59"/>
    </row>
    <row r="24" spans="1:12" ht="12.95" customHeight="1" x14ac:dyDescent="0.4">
      <c r="A24" s="176" t="s">
        <v>206</v>
      </c>
      <c r="B24" s="62" t="s">
        <v>207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12.95" customHeight="1" x14ac:dyDescent="0.4">
      <c r="A25" s="177"/>
      <c r="B25" s="63" t="s">
        <v>208</v>
      </c>
      <c r="C25" s="59"/>
      <c r="D25" s="59" t="s">
        <v>209</v>
      </c>
      <c r="E25" s="59"/>
      <c r="F25" s="59"/>
      <c r="G25" s="59"/>
      <c r="H25" s="59"/>
      <c r="I25" s="59"/>
      <c r="J25" s="59"/>
      <c r="K25" s="59"/>
      <c r="L25" s="59"/>
    </row>
    <row r="26" spans="1:12" ht="12.95" customHeight="1" x14ac:dyDescent="0.4">
      <c r="A26" s="177"/>
      <c r="B26" s="63" t="s">
        <v>210</v>
      </c>
      <c r="C26" s="59"/>
      <c r="D26" s="59" t="s">
        <v>211</v>
      </c>
      <c r="E26" s="59"/>
      <c r="F26" s="59"/>
      <c r="G26" s="59"/>
      <c r="H26" s="59"/>
      <c r="I26" s="59"/>
      <c r="J26" s="59"/>
      <c r="K26" s="59"/>
      <c r="L26" s="59"/>
    </row>
    <row r="27" spans="1:12" ht="12.95" customHeight="1" x14ac:dyDescent="0.4">
      <c r="A27" s="177"/>
      <c r="B27" s="63" t="s">
        <v>212</v>
      </c>
      <c r="C27" s="66"/>
      <c r="D27" s="59" t="s">
        <v>213</v>
      </c>
      <c r="E27" s="59"/>
      <c r="F27" s="59"/>
      <c r="G27" s="59"/>
      <c r="H27" s="59"/>
      <c r="I27" s="59"/>
      <c r="J27" s="59"/>
      <c r="K27" s="59"/>
      <c r="L27" s="59"/>
    </row>
    <row r="28" spans="1:12" ht="12.95" customHeight="1" x14ac:dyDescent="0.4">
      <c r="A28" s="177"/>
      <c r="B28" s="63" t="s">
        <v>214</v>
      </c>
      <c r="C28" s="66"/>
      <c r="D28" s="59"/>
      <c r="E28" s="59"/>
      <c r="F28" s="59"/>
      <c r="G28" s="59"/>
      <c r="H28" s="59"/>
      <c r="I28" s="59"/>
      <c r="J28" s="59"/>
      <c r="K28" s="59"/>
      <c r="L28" s="59"/>
    </row>
    <row r="29" spans="1:12" ht="12.95" customHeight="1" x14ac:dyDescent="0.4">
      <c r="A29" s="178"/>
      <c r="B29" s="64" t="s">
        <v>215</v>
      </c>
      <c r="C29" s="59"/>
      <c r="D29" s="59"/>
      <c r="E29" s="59"/>
      <c r="F29" s="59"/>
      <c r="G29" s="179" t="s">
        <v>216</v>
      </c>
      <c r="H29" s="179"/>
      <c r="I29" s="59"/>
      <c r="J29" s="59"/>
      <c r="K29" s="59"/>
      <c r="L29" s="59"/>
    </row>
    <row r="30" spans="1:12" ht="12.95" customHeight="1" x14ac:dyDescent="0.4">
      <c r="A30" s="67" t="s">
        <v>217</v>
      </c>
      <c r="B30" s="62" t="s">
        <v>218</v>
      </c>
      <c r="C30" s="59"/>
      <c r="D30" s="59" t="s">
        <v>397</v>
      </c>
      <c r="E30" s="59"/>
      <c r="F30" s="59"/>
      <c r="G30" s="59"/>
      <c r="H30" s="59"/>
      <c r="I30" s="59"/>
      <c r="J30" s="59"/>
      <c r="K30" s="59"/>
      <c r="L30" s="59"/>
    </row>
    <row r="31" spans="1:12" ht="12.95" customHeight="1" x14ac:dyDescent="0.4">
      <c r="A31" s="180" t="s">
        <v>219</v>
      </c>
      <c r="B31" s="62" t="s">
        <v>220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t="12.95" customHeight="1" x14ac:dyDescent="0.4">
      <c r="A32" s="181"/>
      <c r="B32" s="63" t="s">
        <v>221</v>
      </c>
      <c r="C32" s="59"/>
      <c r="D32" s="59" t="s">
        <v>222</v>
      </c>
      <c r="E32" s="59"/>
      <c r="F32" s="59"/>
      <c r="G32" s="59"/>
      <c r="H32" s="59"/>
      <c r="I32" s="59"/>
      <c r="J32" s="59"/>
      <c r="K32" s="59"/>
      <c r="L32" s="59"/>
    </row>
    <row r="33" spans="1:12" ht="12.95" customHeight="1" x14ac:dyDescent="0.4">
      <c r="A33" s="181"/>
      <c r="B33" s="63" t="s">
        <v>223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t="12.95" customHeight="1" x14ac:dyDescent="0.4">
      <c r="A34" s="182"/>
      <c r="B34" s="64" t="s">
        <v>224</v>
      </c>
      <c r="C34" s="59"/>
      <c r="D34" s="59" t="s">
        <v>225</v>
      </c>
      <c r="E34" s="59"/>
      <c r="F34" s="59"/>
      <c r="G34" s="59"/>
      <c r="H34" s="59"/>
      <c r="I34" s="59"/>
      <c r="J34" s="59"/>
      <c r="K34" s="59"/>
      <c r="L34" s="59"/>
    </row>
    <row r="35" spans="1:12" ht="12.95" customHeight="1" x14ac:dyDescent="0.4">
      <c r="A35" s="183" t="s">
        <v>226</v>
      </c>
      <c r="B35" s="63" t="s">
        <v>227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ht="12.95" customHeight="1" x14ac:dyDescent="0.4">
      <c r="A36" s="184"/>
      <c r="B36" s="63" t="s">
        <v>228</v>
      </c>
      <c r="C36" s="59"/>
      <c r="D36" s="59" t="s">
        <v>262</v>
      </c>
      <c r="E36" s="59"/>
      <c r="F36" s="59"/>
      <c r="G36" s="59"/>
      <c r="H36" s="59"/>
      <c r="I36" s="59"/>
      <c r="J36" s="59"/>
      <c r="K36" s="59"/>
      <c r="L36" s="59"/>
    </row>
    <row r="37" spans="1:12" ht="12.95" customHeight="1" x14ac:dyDescent="0.4">
      <c r="A37" s="184"/>
      <c r="B37" s="63" t="s">
        <v>229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ht="12.95" customHeight="1" x14ac:dyDescent="0.4">
      <c r="A38" s="184"/>
      <c r="B38" s="63" t="s">
        <v>231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ht="12.95" customHeight="1" x14ac:dyDescent="0.4">
      <c r="A39" s="184"/>
      <c r="B39" s="63" t="s">
        <v>232</v>
      </c>
      <c r="C39" s="59"/>
      <c r="D39" s="59" t="s">
        <v>158</v>
      </c>
      <c r="E39" s="59"/>
      <c r="F39" s="59"/>
      <c r="G39" s="59"/>
      <c r="H39" s="59"/>
      <c r="I39" s="59"/>
      <c r="J39" s="59"/>
      <c r="K39" s="59"/>
      <c r="L39" s="59"/>
    </row>
    <row r="40" spans="1:12" ht="12.95" customHeight="1" x14ac:dyDescent="0.4">
      <c r="A40" s="185" t="s">
        <v>233</v>
      </c>
      <c r="B40" s="63" t="s">
        <v>234</v>
      </c>
      <c r="C40" s="59"/>
      <c r="D40" s="59" t="s">
        <v>230</v>
      </c>
      <c r="E40" s="59"/>
      <c r="F40" s="59"/>
      <c r="G40" s="59"/>
      <c r="H40" s="59"/>
      <c r="I40" s="59"/>
      <c r="J40" s="59"/>
      <c r="K40" s="59"/>
      <c r="L40" s="59"/>
    </row>
    <row r="41" spans="1:12" ht="12.95" customHeight="1" x14ac:dyDescent="0.4">
      <c r="A41" s="185"/>
      <c r="B41" s="63" t="s">
        <v>236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11.25" customHeight="1" x14ac:dyDescent="0.4">
      <c r="A42" s="185"/>
      <c r="B42" s="63" t="s">
        <v>237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11.25" customHeight="1" x14ac:dyDescent="0.4">
      <c r="A43" s="185"/>
      <c r="B43" s="63" t="s">
        <v>239</v>
      </c>
      <c r="C43" s="59"/>
      <c r="D43" s="59" t="s">
        <v>235</v>
      </c>
      <c r="E43" s="59"/>
      <c r="F43" s="59"/>
      <c r="G43" s="59"/>
      <c r="H43" s="59"/>
      <c r="I43" s="68"/>
      <c r="J43" s="68"/>
      <c r="K43" s="68"/>
      <c r="L43" s="68"/>
    </row>
    <row r="44" spans="1:12" ht="12.95" customHeight="1" x14ac:dyDescent="0.4">
      <c r="A44" s="185"/>
      <c r="B44" s="63" t="s">
        <v>240</v>
      </c>
      <c r="D44" s="59"/>
      <c r="E44" s="59"/>
      <c r="F44" s="59"/>
      <c r="G44" s="59"/>
      <c r="H44" s="59"/>
      <c r="I44" s="68"/>
      <c r="J44" s="68"/>
      <c r="K44" s="68"/>
      <c r="L44" s="68"/>
    </row>
    <row r="45" spans="1:12" ht="12.95" customHeight="1" x14ac:dyDescent="0.4">
      <c r="A45" s="176" t="s">
        <v>241</v>
      </c>
      <c r="B45" s="60" t="s">
        <v>242</v>
      </c>
      <c r="D45" s="186" t="s">
        <v>238</v>
      </c>
      <c r="E45" s="186"/>
      <c r="F45" s="186"/>
      <c r="G45" s="186"/>
      <c r="H45" s="186"/>
      <c r="I45" s="186"/>
      <c r="J45" s="186"/>
      <c r="K45" s="186"/>
      <c r="L45" s="59"/>
    </row>
    <row r="46" spans="1:12" ht="12.95" customHeight="1" x14ac:dyDescent="0.4">
      <c r="A46" s="177"/>
      <c r="B46" s="65" t="s">
        <v>243</v>
      </c>
      <c r="D46" s="69"/>
      <c r="E46" s="69"/>
      <c r="F46" s="69"/>
      <c r="G46" s="69"/>
      <c r="H46" s="69"/>
    </row>
    <row r="47" spans="1:12" ht="12.95" customHeight="1" x14ac:dyDescent="0.4">
      <c r="A47" s="177"/>
      <c r="B47" s="65" t="s">
        <v>244</v>
      </c>
      <c r="D47" s="187"/>
      <c r="E47" s="187"/>
      <c r="F47" s="187"/>
      <c r="G47" s="187"/>
      <c r="H47" s="187"/>
      <c r="I47" s="187"/>
      <c r="J47" s="187"/>
      <c r="K47" s="187"/>
      <c r="L47" s="187"/>
    </row>
    <row r="48" spans="1:12" ht="12.95" customHeight="1" x14ac:dyDescent="0.4">
      <c r="A48" s="177"/>
      <c r="B48" s="65" t="s">
        <v>245</v>
      </c>
    </row>
    <row r="49" spans="1:10" ht="12.95" customHeight="1" x14ac:dyDescent="0.4">
      <c r="A49" s="178"/>
      <c r="B49" s="61" t="s">
        <v>246</v>
      </c>
    </row>
    <row r="50" spans="1:10" ht="12.95" customHeight="1" x14ac:dyDescent="0.4">
      <c r="A50" s="176" t="s">
        <v>247</v>
      </c>
      <c r="B50" s="62" t="s">
        <v>248</v>
      </c>
    </row>
    <row r="51" spans="1:10" ht="12.95" customHeight="1" x14ac:dyDescent="0.4">
      <c r="A51" s="177"/>
      <c r="B51" s="63" t="s">
        <v>249</v>
      </c>
    </row>
    <row r="52" spans="1:10" ht="12.95" customHeight="1" x14ac:dyDescent="0.4">
      <c r="A52" s="177"/>
      <c r="B52" s="63" t="s">
        <v>250</v>
      </c>
    </row>
    <row r="53" spans="1:10" ht="12.95" customHeight="1" x14ac:dyDescent="0.4">
      <c r="A53" s="177"/>
      <c r="B53" s="63" t="s">
        <v>251</v>
      </c>
    </row>
    <row r="54" spans="1:10" ht="12.95" customHeight="1" x14ac:dyDescent="0.4">
      <c r="A54" s="177"/>
      <c r="B54" s="63" t="s">
        <v>252</v>
      </c>
    </row>
    <row r="55" spans="1:10" ht="12.95" customHeight="1" x14ac:dyDescent="0.4">
      <c r="A55" s="177"/>
      <c r="B55" s="63" t="s">
        <v>253</v>
      </c>
    </row>
    <row r="56" spans="1:10" ht="12.95" customHeight="1" x14ac:dyDescent="0.4">
      <c r="A56" s="178"/>
      <c r="B56" s="64" t="s">
        <v>254</v>
      </c>
    </row>
    <row r="57" spans="1:10" ht="12.95" customHeight="1" x14ac:dyDescent="0.4">
      <c r="A57" s="67" t="s">
        <v>255</v>
      </c>
      <c r="B57" s="71" t="s">
        <v>256</v>
      </c>
      <c r="D57" s="70"/>
      <c r="E57" s="70"/>
      <c r="F57" s="70"/>
      <c r="G57" s="70"/>
      <c r="H57" s="70"/>
      <c r="I57" s="70"/>
      <c r="J57" s="70"/>
    </row>
    <row r="58" spans="1:10" ht="12.95" customHeight="1" x14ac:dyDescent="0.4">
      <c r="A58" s="67" t="s">
        <v>257</v>
      </c>
      <c r="B58" s="72" t="s">
        <v>412</v>
      </c>
    </row>
    <row r="59" spans="1:10" ht="12.95" customHeight="1" x14ac:dyDescent="0.4">
      <c r="A59" s="67" t="s">
        <v>258</v>
      </c>
      <c r="B59" s="72" t="s">
        <v>413</v>
      </c>
    </row>
    <row r="60" spans="1:10" ht="12.95" customHeight="1" x14ac:dyDescent="0.4">
      <c r="A60" s="67"/>
      <c r="B60" s="73" t="s">
        <v>259</v>
      </c>
    </row>
    <row r="61" spans="1:10" x14ac:dyDescent="0.4">
      <c r="A61" s="74" t="s">
        <v>260</v>
      </c>
      <c r="B61" s="75" t="s">
        <v>261</v>
      </c>
    </row>
    <row r="62" spans="1:10" x14ac:dyDescent="0.4">
      <c r="A62" s="76"/>
      <c r="B62" s="77"/>
    </row>
    <row r="63" spans="1:10" x14ac:dyDescent="0.4">
      <c r="A63" s="76"/>
      <c r="B63" s="77"/>
    </row>
    <row r="64" spans="1:10" x14ac:dyDescent="0.4">
      <c r="A64" s="76"/>
      <c r="B64" s="77"/>
    </row>
    <row r="65" spans="2:2" x14ac:dyDescent="0.4">
      <c r="B65" s="78"/>
    </row>
    <row r="66" spans="2:2" x14ac:dyDescent="0.4">
      <c r="B66" s="78"/>
    </row>
    <row r="67" spans="2:2" x14ac:dyDescent="0.4">
      <c r="B67" s="78"/>
    </row>
    <row r="68" spans="2:2" x14ac:dyDescent="0.4">
      <c r="B68" s="78"/>
    </row>
    <row r="69" spans="2:2" x14ac:dyDescent="0.4">
      <c r="B69" s="78"/>
    </row>
    <row r="70" spans="2:2" x14ac:dyDescent="0.4">
      <c r="B70" s="78"/>
    </row>
    <row r="71" spans="2:2" x14ac:dyDescent="0.4">
      <c r="B71" s="78"/>
    </row>
    <row r="72" spans="2:2" x14ac:dyDescent="0.4">
      <c r="B72" s="78"/>
    </row>
    <row r="73" spans="2:2" x14ac:dyDescent="0.4">
      <c r="B73" s="78"/>
    </row>
    <row r="74" spans="2:2" x14ac:dyDescent="0.4">
      <c r="B74" s="78"/>
    </row>
    <row r="75" spans="2:2" x14ac:dyDescent="0.4">
      <c r="B75" s="78"/>
    </row>
    <row r="76" spans="2:2" x14ac:dyDescent="0.4">
      <c r="B76" s="78"/>
    </row>
    <row r="77" spans="2:2" x14ac:dyDescent="0.4">
      <c r="B77" s="78"/>
    </row>
    <row r="78" spans="2:2" x14ac:dyDescent="0.4">
      <c r="B78" s="78"/>
    </row>
    <row r="79" spans="2:2" x14ac:dyDescent="0.4">
      <c r="B79" s="78"/>
    </row>
    <row r="80" spans="2:2" x14ac:dyDescent="0.4">
      <c r="B80" s="78"/>
    </row>
    <row r="81" spans="2:2" x14ac:dyDescent="0.4">
      <c r="B81" s="78"/>
    </row>
    <row r="82" spans="2:2" x14ac:dyDescent="0.4">
      <c r="B82" s="78"/>
    </row>
    <row r="83" spans="2:2" x14ac:dyDescent="0.4">
      <c r="B83" s="78"/>
    </row>
    <row r="84" spans="2:2" x14ac:dyDescent="0.4">
      <c r="B84" s="78"/>
    </row>
    <row r="85" spans="2:2" x14ac:dyDescent="0.4">
      <c r="B85" s="78"/>
    </row>
    <row r="86" spans="2:2" x14ac:dyDescent="0.4">
      <c r="B86" s="78"/>
    </row>
    <row r="87" spans="2:2" x14ac:dyDescent="0.4">
      <c r="B87" s="78"/>
    </row>
    <row r="88" spans="2:2" x14ac:dyDescent="0.4">
      <c r="B88" s="78"/>
    </row>
    <row r="89" spans="2:2" x14ac:dyDescent="0.4">
      <c r="B89" s="78"/>
    </row>
    <row r="90" spans="2:2" x14ac:dyDescent="0.4">
      <c r="B90" s="78"/>
    </row>
    <row r="91" spans="2:2" x14ac:dyDescent="0.4">
      <c r="B91" s="78"/>
    </row>
    <row r="92" spans="2:2" x14ac:dyDescent="0.4">
      <c r="B92" s="78"/>
    </row>
    <row r="93" spans="2:2" x14ac:dyDescent="0.4">
      <c r="B93" s="78"/>
    </row>
    <row r="94" spans="2:2" x14ac:dyDescent="0.4">
      <c r="B94" s="78"/>
    </row>
    <row r="95" spans="2:2" x14ac:dyDescent="0.4">
      <c r="B95" s="78"/>
    </row>
    <row r="96" spans="2:2" x14ac:dyDescent="0.4">
      <c r="B96" s="78"/>
    </row>
    <row r="97" spans="2:2" x14ac:dyDescent="0.4">
      <c r="B97" s="78"/>
    </row>
    <row r="98" spans="2:2" x14ac:dyDescent="0.4">
      <c r="B98" s="78"/>
    </row>
    <row r="99" spans="2:2" x14ac:dyDescent="0.4">
      <c r="B99" s="78"/>
    </row>
    <row r="100" spans="2:2" x14ac:dyDescent="0.4">
      <c r="B100" s="78"/>
    </row>
    <row r="101" spans="2:2" x14ac:dyDescent="0.4">
      <c r="B101" s="78"/>
    </row>
    <row r="102" spans="2:2" x14ac:dyDescent="0.4">
      <c r="B102" s="78"/>
    </row>
    <row r="103" spans="2:2" x14ac:dyDescent="0.4">
      <c r="B103" s="78"/>
    </row>
    <row r="104" spans="2:2" x14ac:dyDescent="0.4">
      <c r="B104" s="78"/>
    </row>
    <row r="105" spans="2:2" x14ac:dyDescent="0.4">
      <c r="B105" s="78"/>
    </row>
    <row r="106" spans="2:2" x14ac:dyDescent="0.4">
      <c r="B106" s="78"/>
    </row>
    <row r="107" spans="2:2" x14ac:dyDescent="0.4">
      <c r="B107" s="78"/>
    </row>
    <row r="108" spans="2:2" x14ac:dyDescent="0.4">
      <c r="B108" s="78"/>
    </row>
    <row r="109" spans="2:2" x14ac:dyDescent="0.4">
      <c r="B109" s="78"/>
    </row>
    <row r="110" spans="2:2" x14ac:dyDescent="0.4">
      <c r="B110" s="78"/>
    </row>
    <row r="111" spans="2:2" x14ac:dyDescent="0.4">
      <c r="B111" s="78"/>
    </row>
    <row r="112" spans="2:2" x14ac:dyDescent="0.4">
      <c r="B112" s="78"/>
    </row>
    <row r="113" spans="2:2" x14ac:dyDescent="0.4">
      <c r="B113" s="78"/>
    </row>
    <row r="114" spans="2:2" x14ac:dyDescent="0.4">
      <c r="B114" s="78"/>
    </row>
    <row r="115" spans="2:2" x14ac:dyDescent="0.4">
      <c r="B115" s="78"/>
    </row>
    <row r="116" spans="2:2" x14ac:dyDescent="0.4">
      <c r="B116" s="78"/>
    </row>
    <row r="117" spans="2:2" x14ac:dyDescent="0.4">
      <c r="B117" s="78"/>
    </row>
    <row r="118" spans="2:2" x14ac:dyDescent="0.4">
      <c r="B118" s="78"/>
    </row>
    <row r="119" spans="2:2" x14ac:dyDescent="0.4">
      <c r="B119" s="78"/>
    </row>
    <row r="120" spans="2:2" x14ac:dyDescent="0.4">
      <c r="B120" s="78"/>
    </row>
    <row r="121" spans="2:2" x14ac:dyDescent="0.4">
      <c r="B121" s="78"/>
    </row>
    <row r="122" spans="2:2" x14ac:dyDescent="0.4">
      <c r="B122" s="78"/>
    </row>
    <row r="123" spans="2:2" x14ac:dyDescent="0.4">
      <c r="B123" s="78"/>
    </row>
    <row r="124" spans="2:2" x14ac:dyDescent="0.4">
      <c r="B124" s="78"/>
    </row>
    <row r="125" spans="2:2" x14ac:dyDescent="0.4">
      <c r="B125" s="78"/>
    </row>
    <row r="126" spans="2:2" x14ac:dyDescent="0.4">
      <c r="B126" s="78"/>
    </row>
    <row r="127" spans="2:2" x14ac:dyDescent="0.4">
      <c r="B127" s="78"/>
    </row>
    <row r="128" spans="2:2" x14ac:dyDescent="0.4">
      <c r="B128" s="78"/>
    </row>
    <row r="129" spans="2:2" x14ac:dyDescent="0.4">
      <c r="B129" s="78"/>
    </row>
    <row r="130" spans="2:2" x14ac:dyDescent="0.4">
      <c r="B130" s="78"/>
    </row>
    <row r="131" spans="2:2" x14ac:dyDescent="0.4">
      <c r="B131" s="78"/>
    </row>
    <row r="132" spans="2:2" x14ac:dyDescent="0.4">
      <c r="B132" s="78"/>
    </row>
    <row r="133" spans="2:2" x14ac:dyDescent="0.4">
      <c r="B133" s="78"/>
    </row>
    <row r="134" spans="2:2" x14ac:dyDescent="0.4">
      <c r="B134" s="78"/>
    </row>
    <row r="135" spans="2:2" x14ac:dyDescent="0.4">
      <c r="B135" s="78"/>
    </row>
    <row r="136" spans="2:2" x14ac:dyDescent="0.4">
      <c r="B136" s="78"/>
    </row>
    <row r="137" spans="2:2" x14ac:dyDescent="0.4">
      <c r="B137" s="78"/>
    </row>
    <row r="138" spans="2:2" x14ac:dyDescent="0.4">
      <c r="B138" s="78"/>
    </row>
    <row r="139" spans="2:2" x14ac:dyDescent="0.4">
      <c r="B139" s="78"/>
    </row>
    <row r="140" spans="2:2" x14ac:dyDescent="0.4">
      <c r="B140" s="78"/>
    </row>
    <row r="141" spans="2:2" x14ac:dyDescent="0.4">
      <c r="B141" s="78"/>
    </row>
    <row r="142" spans="2:2" x14ac:dyDescent="0.4">
      <c r="B142" s="78"/>
    </row>
    <row r="143" spans="2:2" x14ac:dyDescent="0.4">
      <c r="B143" s="78"/>
    </row>
    <row r="144" spans="2:2" x14ac:dyDescent="0.4">
      <c r="B144" s="78"/>
    </row>
    <row r="145" spans="2:2" x14ac:dyDescent="0.4">
      <c r="B145" s="78"/>
    </row>
    <row r="146" spans="2:2" x14ac:dyDescent="0.4">
      <c r="B146" s="78"/>
    </row>
    <row r="147" spans="2:2" x14ac:dyDescent="0.4">
      <c r="B147" s="78"/>
    </row>
    <row r="148" spans="2:2" x14ac:dyDescent="0.4">
      <c r="B148" s="78"/>
    </row>
    <row r="149" spans="2:2" x14ac:dyDescent="0.4">
      <c r="B149" s="78"/>
    </row>
    <row r="150" spans="2:2" x14ac:dyDescent="0.4">
      <c r="B150" s="78"/>
    </row>
    <row r="151" spans="2:2" x14ac:dyDescent="0.4">
      <c r="B151" s="78"/>
    </row>
    <row r="152" spans="2:2" x14ac:dyDescent="0.4">
      <c r="B152" s="78"/>
    </row>
    <row r="153" spans="2:2" x14ac:dyDescent="0.4">
      <c r="B153" s="78"/>
    </row>
    <row r="154" spans="2:2" x14ac:dyDescent="0.4">
      <c r="B154" s="78"/>
    </row>
    <row r="155" spans="2:2" x14ac:dyDescent="0.4">
      <c r="B155" s="78"/>
    </row>
    <row r="156" spans="2:2" x14ac:dyDescent="0.4">
      <c r="B156" s="78"/>
    </row>
    <row r="157" spans="2:2" x14ac:dyDescent="0.4">
      <c r="B157" s="78"/>
    </row>
    <row r="158" spans="2:2" x14ac:dyDescent="0.4">
      <c r="B158" s="78"/>
    </row>
    <row r="159" spans="2:2" x14ac:dyDescent="0.4">
      <c r="B159" s="78"/>
    </row>
    <row r="160" spans="2:2" x14ac:dyDescent="0.4">
      <c r="B160" s="78"/>
    </row>
    <row r="161" spans="2:2" x14ac:dyDescent="0.4">
      <c r="B161" s="78"/>
    </row>
    <row r="162" spans="2:2" x14ac:dyDescent="0.4">
      <c r="B162" s="78"/>
    </row>
    <row r="163" spans="2:2" x14ac:dyDescent="0.4">
      <c r="B163" s="78"/>
    </row>
    <row r="164" spans="2:2" x14ac:dyDescent="0.4">
      <c r="B164" s="78"/>
    </row>
    <row r="165" spans="2:2" x14ac:dyDescent="0.4">
      <c r="B165" s="78"/>
    </row>
    <row r="166" spans="2:2" x14ac:dyDescent="0.4">
      <c r="B166" s="78"/>
    </row>
    <row r="167" spans="2:2" x14ac:dyDescent="0.4">
      <c r="B167" s="78"/>
    </row>
  </sheetData>
  <mergeCells count="16">
    <mergeCell ref="A18:A19"/>
    <mergeCell ref="A1:B1"/>
    <mergeCell ref="C1:L1"/>
    <mergeCell ref="A4:A5"/>
    <mergeCell ref="A6:A10"/>
    <mergeCell ref="A11:A17"/>
    <mergeCell ref="A45:A49"/>
    <mergeCell ref="A50:A56"/>
    <mergeCell ref="A20:A23"/>
    <mergeCell ref="A24:A29"/>
    <mergeCell ref="G29:H29"/>
    <mergeCell ref="A31:A34"/>
    <mergeCell ref="A35:A39"/>
    <mergeCell ref="A40:A44"/>
    <mergeCell ref="D45:K45"/>
    <mergeCell ref="D47:L47"/>
  </mergeCells>
  <phoneticPr fontId="2"/>
  <pageMargins left="0.23622047244094491" right="0.23622047244094491" top="0" bottom="0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6CA6-15DA-413C-BA13-AFC0D0016F16}">
  <dimension ref="A1:K22"/>
  <sheetViews>
    <sheetView workbookViewId="0">
      <selection activeCell="E26" sqref="E26"/>
    </sheetView>
  </sheetViews>
  <sheetFormatPr defaultRowHeight="18.75" x14ac:dyDescent="0.4"/>
  <cols>
    <col min="2" max="2" width="7.625" customWidth="1"/>
    <col min="4" max="4" width="7.25" customWidth="1"/>
    <col min="6" max="6" width="5.625" customWidth="1"/>
    <col min="7" max="7" width="15.875" customWidth="1"/>
    <col min="8" max="8" width="8.5" customWidth="1"/>
    <col min="9" max="9" width="10" customWidth="1"/>
    <col min="10" max="10" width="18.875" customWidth="1"/>
    <col min="11" max="11" width="22.25" customWidth="1"/>
  </cols>
  <sheetData>
    <row r="1" spans="1:11" ht="19.899999999999999" customHeight="1" x14ac:dyDescent="0.4">
      <c r="A1" s="202" t="s">
        <v>66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9.899999999999999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19.899999999999999" customHeight="1" x14ac:dyDescent="0.4">
      <c r="A3" s="203" t="s">
        <v>263</v>
      </c>
      <c r="B3" s="203"/>
      <c r="C3" s="204" t="s">
        <v>264</v>
      </c>
      <c r="D3" s="204"/>
      <c r="E3" s="204"/>
      <c r="F3" s="204"/>
      <c r="G3" s="204" t="s">
        <v>265</v>
      </c>
      <c r="H3" s="204"/>
      <c r="I3" s="204"/>
      <c r="J3" s="204"/>
      <c r="K3" s="204"/>
    </row>
    <row r="4" spans="1:11" ht="19.899999999999999" customHeight="1" x14ac:dyDescent="0.4"/>
    <row r="5" spans="1:11" ht="19.899999999999999" customHeight="1" x14ac:dyDescent="0.4">
      <c r="A5" s="193" t="s">
        <v>83</v>
      </c>
      <c r="B5" s="195"/>
      <c r="C5" s="193" t="s">
        <v>266</v>
      </c>
      <c r="D5" s="194"/>
      <c r="E5" s="193" t="s">
        <v>267</v>
      </c>
      <c r="F5" s="195"/>
      <c r="G5" s="79" t="s">
        <v>268</v>
      </c>
      <c r="H5" s="80" t="s">
        <v>269</v>
      </c>
      <c r="I5" s="80" t="s">
        <v>270</v>
      </c>
      <c r="J5" s="80" t="s">
        <v>271</v>
      </c>
      <c r="K5" s="80" t="s">
        <v>272</v>
      </c>
    </row>
    <row r="6" spans="1:11" ht="19.899999999999999" customHeight="1" x14ac:dyDescent="0.4">
      <c r="A6" s="196" t="s">
        <v>84</v>
      </c>
      <c r="B6" s="197"/>
      <c r="C6" s="196" t="s">
        <v>85</v>
      </c>
      <c r="D6" s="200"/>
      <c r="E6" s="196" t="s">
        <v>273</v>
      </c>
      <c r="F6" s="197"/>
      <c r="G6" s="81" t="s">
        <v>88</v>
      </c>
      <c r="H6" s="22"/>
      <c r="I6" s="22"/>
      <c r="J6" s="22"/>
      <c r="K6" s="22"/>
    </row>
    <row r="7" spans="1:11" ht="19.899999999999999" customHeight="1" x14ac:dyDescent="0.4">
      <c r="A7" s="198"/>
      <c r="B7" s="199"/>
      <c r="C7" s="198"/>
      <c r="D7" s="201"/>
      <c r="E7" s="198"/>
      <c r="F7" s="199"/>
      <c r="G7" s="81" t="s">
        <v>90</v>
      </c>
      <c r="H7" s="22"/>
      <c r="I7" s="22"/>
      <c r="J7" s="22"/>
      <c r="K7" s="22"/>
    </row>
    <row r="8" spans="1:11" ht="19.899999999999999" customHeight="1" x14ac:dyDescent="0.4">
      <c r="A8" s="198"/>
      <c r="B8" s="199"/>
      <c r="C8" s="198"/>
      <c r="D8" s="201"/>
      <c r="E8" s="198"/>
      <c r="F8" s="199"/>
      <c r="G8" s="81" t="s">
        <v>92</v>
      </c>
      <c r="H8" s="22"/>
      <c r="I8" s="22"/>
      <c r="J8" s="22"/>
      <c r="K8" s="22"/>
    </row>
    <row r="9" spans="1:11" ht="19.899999999999999" customHeight="1" x14ac:dyDescent="0.4">
      <c r="A9" s="198"/>
      <c r="B9" s="199"/>
      <c r="C9" s="198"/>
      <c r="D9" s="201"/>
      <c r="E9" s="198"/>
      <c r="F9" s="199"/>
      <c r="G9" s="81" t="s">
        <v>274</v>
      </c>
      <c r="H9" s="22"/>
      <c r="I9" s="22"/>
      <c r="J9" s="22"/>
      <c r="K9" s="22"/>
    </row>
    <row r="10" spans="1:11" ht="19.899999999999999" customHeight="1" x14ac:dyDescent="0.4">
      <c r="A10" s="196" t="s">
        <v>95</v>
      </c>
      <c r="B10" s="197"/>
      <c r="C10" s="196" t="s">
        <v>96</v>
      </c>
      <c r="D10" s="200"/>
      <c r="E10" s="196" t="s">
        <v>273</v>
      </c>
      <c r="F10" s="197"/>
      <c r="G10" s="81" t="s">
        <v>275</v>
      </c>
      <c r="H10" s="22"/>
      <c r="I10" s="22"/>
      <c r="J10" s="22"/>
      <c r="K10" s="22"/>
    </row>
    <row r="11" spans="1:11" ht="19.899999999999999" customHeight="1" x14ac:dyDescent="0.4">
      <c r="A11" s="198"/>
      <c r="B11" s="199"/>
      <c r="C11" s="198"/>
      <c r="D11" s="201"/>
      <c r="E11" s="198"/>
      <c r="F11" s="199"/>
      <c r="G11" s="81" t="s">
        <v>100</v>
      </c>
      <c r="H11" s="22"/>
      <c r="I11" s="22"/>
      <c r="J11" s="22"/>
      <c r="K11" s="22"/>
    </row>
    <row r="12" spans="1:11" ht="19.899999999999999" customHeight="1" x14ac:dyDescent="0.4">
      <c r="A12" s="198"/>
      <c r="B12" s="199"/>
      <c r="C12" s="198"/>
      <c r="D12" s="201"/>
      <c r="E12" s="198"/>
      <c r="F12" s="199"/>
      <c r="G12" s="81" t="s">
        <v>102</v>
      </c>
      <c r="H12" s="22"/>
      <c r="I12" s="22"/>
      <c r="J12" s="22"/>
      <c r="K12" s="22"/>
    </row>
    <row r="13" spans="1:11" ht="19.899999999999999" customHeight="1" x14ac:dyDescent="0.4">
      <c r="A13" s="198"/>
      <c r="B13" s="199"/>
      <c r="C13" s="198"/>
      <c r="D13" s="201"/>
      <c r="E13" s="198"/>
      <c r="F13" s="199"/>
      <c r="G13" s="81" t="s">
        <v>276</v>
      </c>
      <c r="H13" s="22"/>
      <c r="I13" s="22"/>
      <c r="J13" s="22"/>
      <c r="K13" s="22"/>
    </row>
    <row r="14" spans="1:11" ht="19.899999999999999" customHeight="1" x14ac:dyDescent="0.4">
      <c r="A14" s="196" t="s">
        <v>105</v>
      </c>
      <c r="B14" s="197"/>
      <c r="C14" s="196" t="s">
        <v>106</v>
      </c>
      <c r="D14" s="200"/>
      <c r="E14" s="196" t="s">
        <v>273</v>
      </c>
      <c r="F14" s="197"/>
      <c r="G14" s="81" t="s">
        <v>277</v>
      </c>
      <c r="H14" s="22"/>
      <c r="I14" s="22"/>
      <c r="J14" s="22"/>
      <c r="K14" s="22"/>
    </row>
    <row r="15" spans="1:11" ht="19.899999999999999" customHeight="1" x14ac:dyDescent="0.4">
      <c r="A15" s="198"/>
      <c r="B15" s="199"/>
      <c r="C15" s="198"/>
      <c r="D15" s="201"/>
      <c r="E15" s="198"/>
      <c r="F15" s="199"/>
      <c r="G15" s="81" t="s">
        <v>278</v>
      </c>
      <c r="H15" s="22"/>
      <c r="I15" s="22"/>
      <c r="J15" s="22"/>
      <c r="K15" s="22"/>
    </row>
    <row r="16" spans="1:11" ht="19.899999999999999" customHeight="1" x14ac:dyDescent="0.4">
      <c r="A16" s="198"/>
      <c r="B16" s="199"/>
      <c r="C16" s="198"/>
      <c r="D16" s="201"/>
      <c r="E16" s="198"/>
      <c r="F16" s="199"/>
      <c r="G16" s="81" t="s">
        <v>111</v>
      </c>
      <c r="H16" s="22"/>
      <c r="I16" s="22"/>
      <c r="J16" s="22"/>
      <c r="K16" s="22"/>
    </row>
    <row r="17" spans="1:11" ht="19.899999999999999" customHeight="1" x14ac:dyDescent="0.4">
      <c r="A17" s="198"/>
      <c r="B17" s="199"/>
      <c r="C17" s="198"/>
      <c r="D17" s="201"/>
      <c r="E17" s="198"/>
      <c r="F17" s="199"/>
      <c r="G17" s="81" t="s">
        <v>112</v>
      </c>
      <c r="H17" s="22"/>
      <c r="I17" s="22"/>
      <c r="J17" s="22"/>
      <c r="K17" s="22"/>
    </row>
    <row r="18" spans="1:11" ht="19.899999999999999" customHeight="1" x14ac:dyDescent="0.4">
      <c r="A18" s="192" t="s">
        <v>279</v>
      </c>
      <c r="B18" s="192"/>
      <c r="C18" s="193" t="s">
        <v>280</v>
      </c>
      <c r="D18" s="194"/>
      <c r="E18" s="193" t="s">
        <v>281</v>
      </c>
      <c r="F18" s="195"/>
      <c r="G18" s="82" t="s">
        <v>114</v>
      </c>
      <c r="H18" s="22"/>
      <c r="I18" s="22"/>
      <c r="J18" s="22"/>
      <c r="K18" s="22"/>
    </row>
    <row r="19" spans="1:11" ht="19.899999999999999" customHeight="1" x14ac:dyDescent="0.4">
      <c r="A19" s="192" t="s">
        <v>282</v>
      </c>
      <c r="B19" s="192"/>
      <c r="C19" s="193" t="s">
        <v>283</v>
      </c>
      <c r="D19" s="194"/>
      <c r="E19" s="193" t="s">
        <v>281</v>
      </c>
      <c r="F19" s="195"/>
      <c r="G19" s="82" t="s">
        <v>117</v>
      </c>
      <c r="H19" s="22"/>
      <c r="I19" s="22"/>
      <c r="J19" s="22"/>
      <c r="K19" s="22"/>
    </row>
    <row r="20" spans="1:11" ht="19.899999999999999" customHeight="1" x14ac:dyDescent="0.4">
      <c r="A20" s="192" t="s">
        <v>284</v>
      </c>
      <c r="B20" s="192"/>
      <c r="C20" s="192" t="s">
        <v>285</v>
      </c>
      <c r="D20" s="192"/>
      <c r="E20" s="192" t="s">
        <v>286</v>
      </c>
      <c r="F20" s="192"/>
      <c r="G20" s="82" t="s">
        <v>117</v>
      </c>
      <c r="H20" s="22"/>
      <c r="I20" s="22"/>
      <c r="J20" s="22"/>
      <c r="K20" s="22"/>
    </row>
    <row r="21" spans="1:11" ht="19.899999999999999" customHeight="1" x14ac:dyDescent="0.4">
      <c r="A21" s="190" t="s">
        <v>287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  <row r="22" spans="1:11" ht="19.899999999999999" customHeight="1" x14ac:dyDescent="0.4">
      <c r="A22" s="191" t="s">
        <v>288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</sheetData>
  <mergeCells count="27">
    <mergeCell ref="A1:K2"/>
    <mergeCell ref="A3:B3"/>
    <mergeCell ref="C3:F3"/>
    <mergeCell ref="G3:K3"/>
    <mergeCell ref="A5:B5"/>
    <mergeCell ref="C5:D5"/>
    <mergeCell ref="E5:F5"/>
    <mergeCell ref="A6:B9"/>
    <mergeCell ref="C6:D9"/>
    <mergeCell ref="E6:F9"/>
    <mergeCell ref="A10:B13"/>
    <mergeCell ref="C10:D13"/>
    <mergeCell ref="E10:F13"/>
    <mergeCell ref="A14:B17"/>
    <mergeCell ref="C14:D17"/>
    <mergeCell ref="E14:F17"/>
    <mergeCell ref="A18:B18"/>
    <mergeCell ref="C18:D18"/>
    <mergeCell ref="E18:F18"/>
    <mergeCell ref="A21:K21"/>
    <mergeCell ref="A22:K22"/>
    <mergeCell ref="A19:B19"/>
    <mergeCell ref="C19:D19"/>
    <mergeCell ref="E19:F19"/>
    <mergeCell ref="A20:B20"/>
    <mergeCell ref="C20:D20"/>
    <mergeCell ref="E20:F20"/>
  </mergeCells>
  <phoneticPr fontId="2"/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AF4A-8508-4908-94D9-99454A2DEBF5}">
  <dimension ref="A1:W18"/>
  <sheetViews>
    <sheetView topLeftCell="A4" workbookViewId="0">
      <selection activeCell="Y7" sqref="Y7"/>
    </sheetView>
  </sheetViews>
  <sheetFormatPr defaultRowHeight="18.75" x14ac:dyDescent="0.4"/>
  <cols>
    <col min="2" max="2" width="6.125" customWidth="1"/>
    <col min="4" max="4" width="7.25" customWidth="1"/>
    <col min="6" max="6" width="5.625" customWidth="1"/>
    <col min="7" max="7" width="15.875" customWidth="1"/>
  </cols>
  <sheetData>
    <row r="1" spans="1:23" ht="24.95" customHeight="1" x14ac:dyDescent="0.4">
      <c r="A1" s="193" t="s">
        <v>83</v>
      </c>
      <c r="B1" s="195"/>
      <c r="C1" s="193" t="s">
        <v>266</v>
      </c>
      <c r="D1" s="194"/>
      <c r="E1" s="193" t="s">
        <v>267</v>
      </c>
      <c r="F1" s="195"/>
      <c r="G1" s="79" t="s">
        <v>268</v>
      </c>
      <c r="H1" s="12">
        <v>1</v>
      </c>
      <c r="I1" s="12">
        <v>2</v>
      </c>
      <c r="J1" s="12">
        <v>3</v>
      </c>
      <c r="K1" s="12">
        <v>4</v>
      </c>
      <c r="L1" s="12">
        <v>5</v>
      </c>
      <c r="M1" s="12">
        <v>6</v>
      </c>
      <c r="N1" s="12">
        <v>7</v>
      </c>
      <c r="O1" s="12">
        <v>8</v>
      </c>
      <c r="P1" s="12">
        <v>9</v>
      </c>
      <c r="Q1" s="12">
        <v>10</v>
      </c>
      <c r="R1" s="12">
        <v>11</v>
      </c>
      <c r="S1" s="12">
        <v>12</v>
      </c>
      <c r="T1" s="12">
        <v>13</v>
      </c>
      <c r="U1" s="12">
        <v>14</v>
      </c>
      <c r="V1" s="12">
        <v>15</v>
      </c>
      <c r="W1" s="12">
        <v>16</v>
      </c>
    </row>
    <row r="2" spans="1:23" ht="24.95" customHeight="1" x14ac:dyDescent="0.4">
      <c r="A2" s="196" t="s">
        <v>84</v>
      </c>
      <c r="B2" s="197"/>
      <c r="C2" s="196" t="s">
        <v>85</v>
      </c>
      <c r="D2" s="200"/>
      <c r="E2" s="196" t="s">
        <v>273</v>
      </c>
      <c r="F2" s="197"/>
      <c r="G2" s="81" t="s">
        <v>88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24.95" customHeight="1" x14ac:dyDescent="0.4">
      <c r="A3" s="198"/>
      <c r="B3" s="199"/>
      <c r="C3" s="198"/>
      <c r="D3" s="201"/>
      <c r="E3" s="198"/>
      <c r="F3" s="199"/>
      <c r="G3" s="81" t="s">
        <v>90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24.95" customHeight="1" x14ac:dyDescent="0.4">
      <c r="A4" s="198"/>
      <c r="B4" s="199"/>
      <c r="C4" s="198"/>
      <c r="D4" s="201"/>
      <c r="E4" s="198"/>
      <c r="F4" s="199"/>
      <c r="G4" s="81" t="s">
        <v>92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24.95" customHeight="1" x14ac:dyDescent="0.4">
      <c r="A5" s="198"/>
      <c r="B5" s="199"/>
      <c r="C5" s="198"/>
      <c r="D5" s="201"/>
      <c r="E5" s="198"/>
      <c r="F5" s="199"/>
      <c r="G5" s="81" t="s">
        <v>274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4.95" customHeight="1" x14ac:dyDescent="0.4">
      <c r="A6" s="196" t="s">
        <v>95</v>
      </c>
      <c r="B6" s="197"/>
      <c r="C6" s="196" t="s">
        <v>96</v>
      </c>
      <c r="D6" s="200"/>
      <c r="E6" s="196" t="s">
        <v>273</v>
      </c>
      <c r="F6" s="197"/>
      <c r="G6" s="81" t="s">
        <v>275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4.95" customHeight="1" x14ac:dyDescent="0.4">
      <c r="A7" s="198"/>
      <c r="B7" s="199"/>
      <c r="C7" s="198"/>
      <c r="D7" s="201"/>
      <c r="E7" s="198"/>
      <c r="F7" s="199"/>
      <c r="G7" s="81" t="s">
        <v>100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24.95" customHeight="1" x14ac:dyDescent="0.4">
      <c r="A8" s="198"/>
      <c r="B8" s="199"/>
      <c r="C8" s="198"/>
      <c r="D8" s="201"/>
      <c r="E8" s="198"/>
      <c r="F8" s="199"/>
      <c r="G8" s="81" t="s">
        <v>102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24.95" customHeight="1" x14ac:dyDescent="0.4">
      <c r="A9" s="198"/>
      <c r="B9" s="199"/>
      <c r="C9" s="198"/>
      <c r="D9" s="201"/>
      <c r="E9" s="198"/>
      <c r="F9" s="199"/>
      <c r="G9" s="81" t="s">
        <v>276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24.95" customHeight="1" x14ac:dyDescent="0.4">
      <c r="A10" s="196" t="s">
        <v>105</v>
      </c>
      <c r="B10" s="197"/>
      <c r="C10" s="196" t="s">
        <v>106</v>
      </c>
      <c r="D10" s="200"/>
      <c r="E10" s="196" t="s">
        <v>273</v>
      </c>
      <c r="F10" s="197"/>
      <c r="G10" s="81" t="s">
        <v>277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24.95" customHeight="1" x14ac:dyDescent="0.4">
      <c r="A11" s="198"/>
      <c r="B11" s="199"/>
      <c r="C11" s="198"/>
      <c r="D11" s="201"/>
      <c r="E11" s="198"/>
      <c r="F11" s="199"/>
      <c r="G11" s="81" t="s">
        <v>278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4.95" customHeight="1" x14ac:dyDescent="0.4">
      <c r="A12" s="198"/>
      <c r="B12" s="199"/>
      <c r="C12" s="198"/>
      <c r="D12" s="201"/>
      <c r="E12" s="198"/>
      <c r="F12" s="199"/>
      <c r="G12" s="81" t="s">
        <v>111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4.95" customHeight="1" x14ac:dyDescent="0.4">
      <c r="A13" s="198"/>
      <c r="B13" s="199"/>
      <c r="C13" s="198"/>
      <c r="D13" s="201"/>
      <c r="E13" s="198"/>
      <c r="F13" s="199"/>
      <c r="G13" s="81" t="s">
        <v>112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4.95" customHeight="1" x14ac:dyDescent="0.4">
      <c r="A14" s="192" t="s">
        <v>279</v>
      </c>
      <c r="B14" s="192"/>
      <c r="C14" s="193" t="s">
        <v>280</v>
      </c>
      <c r="D14" s="194"/>
      <c r="E14" s="193" t="s">
        <v>281</v>
      </c>
      <c r="F14" s="195"/>
      <c r="G14" s="82" t="s">
        <v>114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4.95" customHeight="1" x14ac:dyDescent="0.4">
      <c r="A15" s="192" t="s">
        <v>282</v>
      </c>
      <c r="B15" s="192"/>
      <c r="C15" s="193" t="s">
        <v>283</v>
      </c>
      <c r="D15" s="194"/>
      <c r="E15" s="193" t="s">
        <v>281</v>
      </c>
      <c r="F15" s="195"/>
      <c r="G15" s="82" t="s">
        <v>117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4.95" customHeight="1" x14ac:dyDescent="0.4">
      <c r="A16" s="192" t="s">
        <v>284</v>
      </c>
      <c r="B16" s="192"/>
      <c r="C16" s="192" t="s">
        <v>285</v>
      </c>
      <c r="D16" s="192"/>
      <c r="E16" s="192" t="s">
        <v>286</v>
      </c>
      <c r="F16" s="192"/>
      <c r="G16" s="82" t="s">
        <v>117</v>
      </c>
      <c r="H16" s="12"/>
      <c r="I16" s="12"/>
      <c r="J16" s="12"/>
      <c r="K16" s="12"/>
      <c r="L16" s="12"/>
      <c r="M16" s="12"/>
      <c r="N16" s="12"/>
      <c r="O16" s="12"/>
      <c r="P16" s="140"/>
      <c r="Q16" s="140"/>
      <c r="R16" s="140"/>
      <c r="S16" s="140"/>
      <c r="T16" s="140"/>
      <c r="U16" s="140"/>
      <c r="V16" s="140"/>
      <c r="W16" s="140"/>
    </row>
    <row r="17" spans="1:7" ht="19.899999999999999" customHeight="1" x14ac:dyDescent="0.4">
      <c r="A17" s="190"/>
      <c r="B17" s="190"/>
      <c r="C17" s="190"/>
      <c r="D17" s="190"/>
      <c r="E17" s="190"/>
      <c r="F17" s="190"/>
      <c r="G17" s="190"/>
    </row>
    <row r="18" spans="1:7" ht="19.899999999999999" customHeight="1" x14ac:dyDescent="0.4">
      <c r="A18" s="191"/>
      <c r="B18" s="191"/>
      <c r="C18" s="191"/>
      <c r="D18" s="191"/>
      <c r="E18" s="191"/>
      <c r="F18" s="191"/>
      <c r="G18" s="191"/>
    </row>
  </sheetData>
  <mergeCells count="23">
    <mergeCell ref="A1:B1"/>
    <mergeCell ref="C1:D1"/>
    <mergeCell ref="E1:F1"/>
    <mergeCell ref="A2:B5"/>
    <mergeCell ref="C2:D5"/>
    <mergeCell ref="E2:F5"/>
    <mergeCell ref="A6:B9"/>
    <mergeCell ref="C6:D9"/>
    <mergeCell ref="E6:F9"/>
    <mergeCell ref="A10:B13"/>
    <mergeCell ref="C10:D13"/>
    <mergeCell ref="E10:F13"/>
    <mergeCell ref="A14:B14"/>
    <mergeCell ref="C14:D14"/>
    <mergeCell ref="E14:F14"/>
    <mergeCell ref="A17:G17"/>
    <mergeCell ref="A18:G18"/>
    <mergeCell ref="A15:B15"/>
    <mergeCell ref="C15:D15"/>
    <mergeCell ref="E15:F15"/>
    <mergeCell ref="A16:B16"/>
    <mergeCell ref="C16:D16"/>
    <mergeCell ref="E16:F1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A497-3EAB-4FB5-864C-685E4005D90A}">
  <dimension ref="A1:M25"/>
  <sheetViews>
    <sheetView workbookViewId="0">
      <selection activeCell="M20" sqref="M20"/>
    </sheetView>
  </sheetViews>
  <sheetFormatPr defaultRowHeight="18.75" x14ac:dyDescent="0.4"/>
  <sheetData>
    <row r="1" spans="1:13" x14ac:dyDescent="0.4">
      <c r="E1" s="191" t="s">
        <v>408</v>
      </c>
      <c r="F1" s="191"/>
      <c r="G1" s="191"/>
      <c r="H1" s="191"/>
      <c r="I1" s="191"/>
      <c r="J1" s="191"/>
      <c r="K1" s="191"/>
      <c r="L1" s="191"/>
      <c r="M1" s="191"/>
    </row>
    <row r="2" spans="1:13" ht="18.75" customHeight="1" x14ac:dyDescent="0.4">
      <c r="A2" s="205" t="s">
        <v>398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ht="18.75" customHeight="1" x14ac:dyDescent="0.4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 ht="18.75" customHeight="1" x14ac:dyDescent="0.4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ht="18.75" customHeight="1" x14ac:dyDescent="0.4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1:13" x14ac:dyDescent="0.4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x14ac:dyDescent="0.4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8" spans="1:13" x14ac:dyDescent="0.4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3" x14ac:dyDescent="0.4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spans="1:13" x14ac:dyDescent="0.4">
      <c r="F10" s="191" t="s">
        <v>411</v>
      </c>
      <c r="G10" s="191"/>
      <c r="H10" s="191"/>
      <c r="I10" s="191"/>
      <c r="J10" s="191"/>
      <c r="K10" s="191"/>
      <c r="L10" s="191"/>
      <c r="M10" s="191"/>
    </row>
    <row r="13" spans="1:13" ht="35.25" x14ac:dyDescent="0.4">
      <c r="A13" s="206" t="s">
        <v>264</v>
      </c>
      <c r="B13" s="206"/>
      <c r="C13" s="34"/>
      <c r="D13" s="34"/>
      <c r="E13" s="34"/>
      <c r="F13" s="34"/>
      <c r="G13" s="34"/>
      <c r="H13" s="34"/>
      <c r="I13" s="141" t="s">
        <v>400</v>
      </c>
      <c r="J13" s="142" t="s">
        <v>401</v>
      </c>
      <c r="K13" s="142" t="s">
        <v>402</v>
      </c>
      <c r="L13" s="143" t="s">
        <v>403</v>
      </c>
      <c r="M13" s="143" t="s">
        <v>407</v>
      </c>
    </row>
    <row r="14" spans="1:13" x14ac:dyDescent="0.4">
      <c r="A14" s="206"/>
      <c r="B14" s="206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9.5" thickBot="1" x14ac:dyDescent="0.45">
      <c r="A15" s="207"/>
      <c r="B15" s="20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8" spans="1:13" x14ac:dyDescent="0.4">
      <c r="A18" s="206" t="s">
        <v>399</v>
      </c>
      <c r="B18" s="20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4">
      <c r="A19" s="206"/>
      <c r="B19" s="20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9.5" thickBot="1" x14ac:dyDescent="0.45">
      <c r="A20" s="207"/>
      <c r="B20" s="20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3" spans="1:13" x14ac:dyDescent="0.4">
      <c r="B23" s="208" t="s">
        <v>404</v>
      </c>
      <c r="C23" s="191"/>
      <c r="D23" s="191"/>
      <c r="E23" s="191"/>
      <c r="F23" s="191"/>
      <c r="G23" s="191"/>
      <c r="H23" s="191"/>
      <c r="I23" s="191"/>
      <c r="J23" s="191"/>
      <c r="K23" s="191"/>
    </row>
    <row r="24" spans="1:13" x14ac:dyDescent="0.4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t="s">
        <v>405</v>
      </c>
      <c r="M24" t="s">
        <v>406</v>
      </c>
    </row>
    <row r="25" spans="1:13" x14ac:dyDescent="0.4"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t="s">
        <v>409</v>
      </c>
      <c r="M25" t="s">
        <v>410</v>
      </c>
    </row>
  </sheetData>
  <mergeCells count="6">
    <mergeCell ref="A2:M9"/>
    <mergeCell ref="A13:B15"/>
    <mergeCell ref="B23:K25"/>
    <mergeCell ref="A18:B20"/>
    <mergeCell ref="E1:M1"/>
    <mergeCell ref="F10:M10"/>
  </mergeCells>
  <phoneticPr fontId="2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2BAE-AE0A-4E99-A860-FC6C7E4CD29F}">
  <dimension ref="A1"/>
  <sheetViews>
    <sheetView workbookViewId="0">
      <selection activeCell="I29" sqref="I29"/>
    </sheetView>
  </sheetViews>
  <sheetFormatPr defaultRowHeight="18.75" x14ac:dyDescent="0.4"/>
  <sheetData/>
  <phoneticPr fontId="2"/>
  <pageMargins left="0.25" right="0.25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F41F-42AE-4906-86E2-FA60A555713E}">
  <dimension ref="A1:AH82"/>
  <sheetViews>
    <sheetView workbookViewId="0">
      <selection activeCell="AQ14" sqref="AQ14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N3:P3"/>
    <mergeCell ref="Q3:S3"/>
    <mergeCell ref="C4:G4"/>
    <mergeCell ref="C5:G5"/>
    <mergeCell ref="C6:G6"/>
    <mergeCell ref="C7:G7"/>
    <mergeCell ref="C11:G11"/>
    <mergeCell ref="H11:J11"/>
    <mergeCell ref="K11:M11"/>
    <mergeCell ref="C3:G3"/>
    <mergeCell ref="H3:J3"/>
    <mergeCell ref="K3:M3"/>
    <mergeCell ref="K19:M19"/>
    <mergeCell ref="N19:P19"/>
    <mergeCell ref="Q19:S19"/>
    <mergeCell ref="C20:G20"/>
    <mergeCell ref="N11:P11"/>
    <mergeCell ref="Q11:S11"/>
    <mergeCell ref="C12:G12"/>
    <mergeCell ref="C13:G13"/>
    <mergeCell ref="C14:G14"/>
    <mergeCell ref="C15:G15"/>
    <mergeCell ref="Q82:R82"/>
    <mergeCell ref="T82:X82"/>
    <mergeCell ref="C64:G65"/>
    <mergeCell ref="C67:G68"/>
    <mergeCell ref="K69:O70"/>
    <mergeCell ref="C71:G72"/>
    <mergeCell ref="T72:X74"/>
    <mergeCell ref="C74:G75"/>
    <mergeCell ref="C53:G54"/>
    <mergeCell ref="K55:O56"/>
    <mergeCell ref="C57:G58"/>
    <mergeCell ref="T58:X60"/>
    <mergeCell ref="C60:G61"/>
    <mergeCell ref="K62:O63"/>
    <mergeCell ref="C40:G40"/>
    <mergeCell ref="C41:G41"/>
    <mergeCell ref="C42:G42"/>
    <mergeCell ref="T36:W36"/>
    <mergeCell ref="A1:AD1"/>
    <mergeCell ref="H35:I35"/>
    <mergeCell ref="K76:O77"/>
    <mergeCell ref="C78:G79"/>
    <mergeCell ref="Q81:R81"/>
    <mergeCell ref="T81:X81"/>
    <mergeCell ref="N27:P27"/>
    <mergeCell ref="Q27:S27"/>
    <mergeCell ref="C28:G28"/>
    <mergeCell ref="C29:G29"/>
    <mergeCell ref="C30:G30"/>
    <mergeCell ref="C31:G31"/>
    <mergeCell ref="C21:G21"/>
    <mergeCell ref="C22:G22"/>
    <mergeCell ref="C23:G23"/>
    <mergeCell ref="C27:G27"/>
    <mergeCell ref="H27:J27"/>
    <mergeCell ref="K27:M27"/>
    <mergeCell ref="C19:G19"/>
    <mergeCell ref="H19:J19"/>
    <mergeCell ref="Z35:AD35"/>
    <mergeCell ref="C34:G34"/>
    <mergeCell ref="H34:L34"/>
    <mergeCell ref="N34:R34"/>
    <mergeCell ref="T34:W34"/>
    <mergeCell ref="X34:AD34"/>
    <mergeCell ref="C43:G43"/>
    <mergeCell ref="C44:G44"/>
    <mergeCell ref="C45:G45"/>
    <mergeCell ref="K35:L35"/>
    <mergeCell ref="N35:O35"/>
    <mergeCell ref="H36:L36"/>
    <mergeCell ref="N36:R36"/>
    <mergeCell ref="H41:I41"/>
    <mergeCell ref="K41:L41"/>
    <mergeCell ref="C35:G35"/>
    <mergeCell ref="C36:G36"/>
    <mergeCell ref="C37:G37"/>
    <mergeCell ref="C38:G38"/>
    <mergeCell ref="Q35:R35"/>
    <mergeCell ref="T35:U35"/>
    <mergeCell ref="V35:W35"/>
    <mergeCell ref="X35:Y35"/>
    <mergeCell ref="C39:G39"/>
    <mergeCell ref="X36:AD36"/>
    <mergeCell ref="H37:I37"/>
    <mergeCell ref="K37:L37"/>
    <mergeCell ref="N37:O37"/>
    <mergeCell ref="Q37:R37"/>
    <mergeCell ref="T37:U37"/>
    <mergeCell ref="V37:W37"/>
    <mergeCell ref="X37:Y37"/>
    <mergeCell ref="Z37:AD37"/>
    <mergeCell ref="H40:L40"/>
    <mergeCell ref="X38:AD38"/>
    <mergeCell ref="T38:W38"/>
    <mergeCell ref="N38:R38"/>
    <mergeCell ref="H38:L38"/>
    <mergeCell ref="H39:I39"/>
    <mergeCell ref="K39:L39"/>
    <mergeCell ref="N39:O39"/>
    <mergeCell ref="Q39:R39"/>
    <mergeCell ref="T39:U39"/>
    <mergeCell ref="V39:W39"/>
    <mergeCell ref="N41:O41"/>
    <mergeCell ref="Q41:R41"/>
    <mergeCell ref="T41:U41"/>
    <mergeCell ref="V41:W41"/>
    <mergeCell ref="X41:Y41"/>
    <mergeCell ref="Z41:AD41"/>
    <mergeCell ref="X39:Y39"/>
    <mergeCell ref="Z39:AD39"/>
    <mergeCell ref="X40:AD40"/>
    <mergeCell ref="T40:W40"/>
    <mergeCell ref="N40:R40"/>
    <mergeCell ref="X43:Y43"/>
    <mergeCell ref="Z43:AD43"/>
    <mergeCell ref="H44:L44"/>
    <mergeCell ref="N44:R44"/>
    <mergeCell ref="T44:W44"/>
    <mergeCell ref="X44:AD44"/>
    <mergeCell ref="H42:L42"/>
    <mergeCell ref="N42:R42"/>
    <mergeCell ref="T42:W42"/>
    <mergeCell ref="X42:AD42"/>
    <mergeCell ref="H43:I43"/>
    <mergeCell ref="K43:L43"/>
    <mergeCell ref="N43:O43"/>
    <mergeCell ref="Q43:R43"/>
    <mergeCell ref="T43:U43"/>
    <mergeCell ref="V43:W43"/>
    <mergeCell ref="C50:G50"/>
    <mergeCell ref="H47:I47"/>
    <mergeCell ref="K47:L47"/>
    <mergeCell ref="H48:L48"/>
    <mergeCell ref="X45:Y45"/>
    <mergeCell ref="Z45:AD45"/>
    <mergeCell ref="H46:L46"/>
    <mergeCell ref="N46:R46"/>
    <mergeCell ref="T46:W46"/>
    <mergeCell ref="X46:AD46"/>
    <mergeCell ref="H45:I45"/>
    <mergeCell ref="K45:L45"/>
    <mergeCell ref="N45:O45"/>
    <mergeCell ref="Q45:R45"/>
    <mergeCell ref="T45:U45"/>
    <mergeCell ref="V45:W45"/>
    <mergeCell ref="C46:G46"/>
    <mergeCell ref="N47:O47"/>
    <mergeCell ref="Q47:R47"/>
    <mergeCell ref="T47:U47"/>
    <mergeCell ref="V47:W47"/>
    <mergeCell ref="X47:Y47"/>
    <mergeCell ref="Z47:AD47"/>
    <mergeCell ref="C47:G47"/>
    <mergeCell ref="C48:G48"/>
    <mergeCell ref="C49:G49"/>
    <mergeCell ref="Z49:AD49"/>
    <mergeCell ref="H50:L50"/>
    <mergeCell ref="N50:R50"/>
    <mergeCell ref="T50:W50"/>
    <mergeCell ref="X50:AD50"/>
    <mergeCell ref="N48:R48"/>
    <mergeCell ref="T48:W48"/>
    <mergeCell ref="X48:AD48"/>
    <mergeCell ref="H49:I49"/>
    <mergeCell ref="K49:L49"/>
    <mergeCell ref="N49:O49"/>
    <mergeCell ref="Q49:R49"/>
    <mergeCell ref="T49:U49"/>
    <mergeCell ref="V49:W49"/>
    <mergeCell ref="X49:Y49"/>
  </mergeCells>
  <phoneticPr fontId="2"/>
  <pageMargins left="0.23622047244094491" right="0.23622047244094491" top="0.15748031496062992" bottom="0.15748031496062992" header="0.31496062992125984" footer="0.31496062992125984"/>
  <pageSetup paperSize="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C585-0C5C-46A0-88D0-EA77069E50BF}">
  <dimension ref="A1:AH82"/>
  <sheetViews>
    <sheetView topLeftCell="A42" workbookViewId="0">
      <selection activeCell="AL42" sqref="AL42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0.58333333333333337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0.60069444444444442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0.61805555555555558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0.63541666666666663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0.65277777777777779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0.67013888888888884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0.70138888888888884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0.71875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23622047244094491" right="0.23622047244094491" top="0" bottom="0" header="0.31496062992125984" footer="0.31496062992125984"/>
  <pageSetup paperSize="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153B-1B56-4CD4-8A7C-92345B571EAF}">
  <dimension ref="A1:AH82"/>
  <sheetViews>
    <sheetView topLeftCell="A29" workbookViewId="0">
      <selection activeCell="AI10" sqref="AI10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BA52-0644-4B61-B677-040DA5DA9AA5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0.58333333333333337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0.60069444444444442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0.61805555555555558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0.63541666666666663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0.65277777777777779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0.67013888888888884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0.70138888888888884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0.71875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BC27-26B0-44F1-8866-034FE29D8591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D15D-ACA4-4440-B47D-BF2FCA0B4D76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0.58333333333333337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0.60069444444444442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0.61805555555555558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0.63541666666666663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0.65277777777777779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0.67013888888888884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0.70138888888888884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0.71875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A848-1E2C-4FB3-89A9-E6819060641D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C6DB-AB8C-47C8-9A22-908D55E7D5FE}">
  <dimension ref="A1:AH82"/>
  <sheetViews>
    <sheetView topLeftCell="A4"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0.58333333333333337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0.60069444444444442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0.61805555555555558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0.63541666666666663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0.65277777777777779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0.67013888888888884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0.70138888888888884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0.71875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5D1F-8983-4723-B367-EC88FE565F3B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B33B-D0BF-4428-A619-B64342DC2A66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0.58333333333333337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0.60069444444444442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0.61805555555555558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0.63541666666666663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0.65277777777777779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0.67013888888888884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0.70138888888888884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0.71875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806D-1831-482A-91EA-A9013585A796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4041-F108-4015-8176-F9E4392E1535}">
  <dimension ref="A1:AH82"/>
  <sheetViews>
    <sheetView workbookViewId="0">
      <selection sqref="A1:XFD1048576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0.58333333333333337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0.60069444444444442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0.61805555555555558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0.63541666666666663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0.65277777777777779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0.67013888888888884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0.70138888888888884</v>
      </c>
      <c r="D47" s="236"/>
      <c r="E47" s="236"/>
      <c r="F47" s="236"/>
      <c r="G47" s="236"/>
      <c r="H47" s="239" t="s">
        <v>57</v>
      </c>
      <c r="I47" s="240"/>
      <c r="J47" s="45"/>
      <c r="K47" s="239" t="s">
        <v>58</v>
      </c>
      <c r="L47" s="240"/>
      <c r="M47" s="46"/>
      <c r="N47" s="231" t="s">
        <v>59</v>
      </c>
      <c r="O47" s="232"/>
      <c r="P47" s="47"/>
      <c r="Q47" s="231" t="s">
        <v>60</v>
      </c>
      <c r="R47" s="232"/>
      <c r="S47" s="46"/>
      <c r="T47" s="233" t="s">
        <v>62</v>
      </c>
      <c r="U47" s="234"/>
      <c r="V47" s="233" t="s">
        <v>63</v>
      </c>
      <c r="W47" s="234"/>
      <c r="X47" s="231" t="s">
        <v>64</v>
      </c>
      <c r="Y47" s="232"/>
      <c r="Z47" s="231" t="s">
        <v>61</v>
      </c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 t="s">
        <v>65</v>
      </c>
      <c r="I48" s="222"/>
      <c r="J48" s="222"/>
      <c r="K48" s="222"/>
      <c r="L48" s="223"/>
      <c r="M48" s="22"/>
      <c r="N48" s="221" t="s">
        <v>65</v>
      </c>
      <c r="O48" s="222"/>
      <c r="P48" s="222"/>
      <c r="Q48" s="222"/>
      <c r="R48" s="223"/>
      <c r="S48" s="22"/>
      <c r="T48" s="224" t="s">
        <v>65</v>
      </c>
      <c r="U48" s="225"/>
      <c r="V48" s="225"/>
      <c r="W48" s="226"/>
      <c r="X48" s="218" t="s">
        <v>65</v>
      </c>
      <c r="Y48" s="219"/>
      <c r="Z48" s="219"/>
      <c r="AA48" s="219"/>
      <c r="AB48" s="219"/>
      <c r="AC48" s="219"/>
      <c r="AD48" s="220"/>
    </row>
    <row r="49" spans="2:30" x14ac:dyDescent="0.4">
      <c r="C49" s="236">
        <v>0.71875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 t="s">
        <v>57</v>
      </c>
      <c r="I50" s="213"/>
      <c r="J50" s="213"/>
      <c r="K50" s="213"/>
      <c r="L50" s="214"/>
      <c r="M50" s="48"/>
      <c r="N50" s="215" t="s">
        <v>59</v>
      </c>
      <c r="O50" s="216"/>
      <c r="P50" s="216"/>
      <c r="Q50" s="216"/>
      <c r="R50" s="217"/>
      <c r="S50" s="48"/>
      <c r="T50" s="218" t="s">
        <v>62</v>
      </c>
      <c r="U50" s="219"/>
      <c r="V50" s="219"/>
      <c r="W50" s="220"/>
      <c r="X50" s="215" t="s">
        <v>64</v>
      </c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3C82-A85D-4766-8792-630281A4AFAA}">
  <dimension ref="A1:AH82"/>
  <sheetViews>
    <sheetView topLeftCell="A33" workbookViewId="0">
      <selection activeCell="Z53" sqref="Z53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48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17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23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29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3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3:30" x14ac:dyDescent="0.4">
      <c r="C34" s="246"/>
      <c r="D34" s="247"/>
      <c r="E34" s="247"/>
      <c r="F34" s="247"/>
      <c r="G34" s="247"/>
      <c r="H34" s="248" t="s">
        <v>53</v>
      </c>
      <c r="I34" s="248"/>
      <c r="J34" s="248"/>
      <c r="K34" s="248"/>
      <c r="L34" s="248"/>
      <c r="M34" s="39"/>
      <c r="N34" s="248" t="s">
        <v>54</v>
      </c>
      <c r="O34" s="248"/>
      <c r="P34" s="248"/>
      <c r="Q34" s="248"/>
      <c r="R34" s="248"/>
      <c r="S34" s="40"/>
      <c r="T34" s="248" t="s">
        <v>55</v>
      </c>
      <c r="U34" s="248"/>
      <c r="V34" s="248"/>
      <c r="W34" s="248"/>
      <c r="X34" s="248" t="s">
        <v>56</v>
      </c>
      <c r="Y34" s="248"/>
      <c r="Z34" s="248"/>
      <c r="AA34" s="248"/>
      <c r="AB34" s="248"/>
      <c r="AC34" s="248"/>
      <c r="AD34" s="248"/>
    </row>
    <row r="35" spans="3:30" x14ac:dyDescent="0.4">
      <c r="C35" s="249">
        <v>0.35416666666666669</v>
      </c>
      <c r="D35" s="250"/>
      <c r="E35" s="250"/>
      <c r="F35" s="250"/>
      <c r="G35" s="250"/>
      <c r="H35" s="251"/>
      <c r="I35" s="251"/>
      <c r="J35" s="37"/>
      <c r="K35" s="251"/>
      <c r="L35" s="251"/>
      <c r="M35" s="38"/>
      <c r="N35" s="245"/>
      <c r="O35" s="245"/>
      <c r="P35" s="22"/>
      <c r="Q35" s="245"/>
      <c r="R35" s="245"/>
      <c r="S35" s="38"/>
      <c r="T35" s="245"/>
      <c r="U35" s="245"/>
      <c r="V35" s="252"/>
      <c r="W35" s="252"/>
      <c r="X35" s="245"/>
      <c r="Y35" s="245"/>
      <c r="Z35" s="245"/>
      <c r="AA35" s="245"/>
      <c r="AB35" s="245"/>
      <c r="AC35" s="245"/>
      <c r="AD35" s="245"/>
    </row>
    <row r="36" spans="3:30" x14ac:dyDescent="0.4">
      <c r="C36" s="237" t="s">
        <v>52</v>
      </c>
      <c r="D36" s="238"/>
      <c r="E36" s="238"/>
      <c r="F36" s="238"/>
      <c r="G36" s="238"/>
      <c r="H36" s="227"/>
      <c r="I36" s="241"/>
      <c r="J36" s="241"/>
      <c r="K36" s="241"/>
      <c r="L36" s="228"/>
      <c r="M36" s="22"/>
      <c r="N36" s="209"/>
      <c r="O36" s="210"/>
      <c r="P36" s="210"/>
      <c r="Q36" s="210"/>
      <c r="R36" s="211"/>
      <c r="S36" s="22"/>
      <c r="T36" s="229"/>
      <c r="U36" s="242"/>
      <c r="V36" s="242"/>
      <c r="W36" s="230"/>
      <c r="X36" s="209"/>
      <c r="Y36" s="210"/>
      <c r="Z36" s="210"/>
      <c r="AA36" s="210"/>
      <c r="AB36" s="210"/>
      <c r="AC36" s="210"/>
      <c r="AD36" s="211"/>
    </row>
    <row r="37" spans="3:30" x14ac:dyDescent="0.4">
      <c r="C37" s="249">
        <v>0.37152777777777773</v>
      </c>
      <c r="D37" s="250"/>
      <c r="E37" s="250"/>
      <c r="F37" s="250"/>
      <c r="G37" s="250"/>
      <c r="H37" s="243"/>
      <c r="I37" s="244"/>
      <c r="J37" s="35"/>
      <c r="K37" s="243"/>
      <c r="L37" s="244"/>
      <c r="M37" s="22"/>
      <c r="N37" s="209"/>
      <c r="O37" s="211"/>
      <c r="P37" s="22"/>
      <c r="Q37" s="209"/>
      <c r="R37" s="211"/>
      <c r="S37" s="22"/>
      <c r="T37" s="229"/>
      <c r="U37" s="230"/>
      <c r="V37" s="229"/>
      <c r="W37" s="230"/>
      <c r="X37" s="209"/>
      <c r="Y37" s="211"/>
      <c r="Z37" s="209"/>
      <c r="AA37" s="210"/>
      <c r="AB37" s="210"/>
      <c r="AC37" s="210"/>
      <c r="AD37" s="211"/>
    </row>
    <row r="38" spans="3:30" x14ac:dyDescent="0.4">
      <c r="C38" s="237" t="s">
        <v>52</v>
      </c>
      <c r="D38" s="238"/>
      <c r="E38" s="238"/>
      <c r="F38" s="238"/>
      <c r="G38" s="238"/>
      <c r="H38" s="227"/>
      <c r="I38" s="241"/>
      <c r="J38" s="241"/>
      <c r="K38" s="241"/>
      <c r="L38" s="228"/>
      <c r="M38" s="22"/>
      <c r="N38" s="209"/>
      <c r="O38" s="210"/>
      <c r="P38" s="210"/>
      <c r="Q38" s="210"/>
      <c r="R38" s="211"/>
      <c r="S38" s="22"/>
      <c r="T38" s="229"/>
      <c r="U38" s="242"/>
      <c r="V38" s="242"/>
      <c r="W38" s="230"/>
      <c r="X38" s="209"/>
      <c r="Y38" s="210"/>
      <c r="Z38" s="210"/>
      <c r="AA38" s="210"/>
      <c r="AB38" s="210"/>
      <c r="AC38" s="210"/>
      <c r="AD38" s="211"/>
    </row>
    <row r="39" spans="3:30" x14ac:dyDescent="0.4">
      <c r="C39" s="249">
        <v>0.3888888888888889</v>
      </c>
      <c r="D39" s="250"/>
      <c r="E39" s="250"/>
      <c r="F39" s="250"/>
      <c r="G39" s="250"/>
      <c r="H39" s="243"/>
      <c r="I39" s="244"/>
      <c r="J39" s="35"/>
      <c r="K39" s="243"/>
      <c r="L39" s="244"/>
      <c r="M39" s="22"/>
      <c r="N39" s="209"/>
      <c r="O39" s="211"/>
      <c r="P39" s="22"/>
      <c r="Q39" s="209"/>
      <c r="R39" s="211"/>
      <c r="S39" s="22"/>
      <c r="T39" s="229"/>
      <c r="U39" s="230"/>
      <c r="V39" s="229"/>
      <c r="W39" s="230"/>
      <c r="X39" s="209"/>
      <c r="Y39" s="211"/>
      <c r="Z39" s="209"/>
      <c r="AA39" s="210"/>
      <c r="AB39" s="210"/>
      <c r="AC39" s="210"/>
      <c r="AD39" s="211"/>
    </row>
    <row r="40" spans="3:30" x14ac:dyDescent="0.4">
      <c r="C40" s="237" t="s">
        <v>52</v>
      </c>
      <c r="D40" s="238"/>
      <c r="E40" s="238"/>
      <c r="F40" s="238"/>
      <c r="G40" s="238"/>
      <c r="H40" s="227"/>
      <c r="I40" s="241"/>
      <c r="J40" s="241"/>
      <c r="K40" s="241"/>
      <c r="L40" s="228"/>
      <c r="M40" s="22"/>
      <c r="N40" s="209"/>
      <c r="O40" s="210"/>
      <c r="P40" s="210"/>
      <c r="Q40" s="210"/>
      <c r="R40" s="211"/>
      <c r="S40" s="22"/>
      <c r="T40" s="229"/>
      <c r="U40" s="242"/>
      <c r="V40" s="242"/>
      <c r="W40" s="230"/>
      <c r="X40" s="209"/>
      <c r="Y40" s="210"/>
      <c r="Z40" s="210"/>
      <c r="AA40" s="210"/>
      <c r="AB40" s="210"/>
      <c r="AC40" s="210"/>
      <c r="AD40" s="211"/>
    </row>
    <row r="41" spans="3:30" x14ac:dyDescent="0.4">
      <c r="C41" s="249">
        <v>0.40625</v>
      </c>
      <c r="D41" s="250"/>
      <c r="E41" s="250"/>
      <c r="F41" s="250"/>
      <c r="G41" s="250"/>
      <c r="H41" s="243"/>
      <c r="I41" s="244"/>
      <c r="J41" s="35"/>
      <c r="K41" s="243"/>
      <c r="L41" s="244"/>
      <c r="M41" s="22"/>
      <c r="N41" s="209"/>
      <c r="O41" s="211"/>
      <c r="P41" s="22"/>
      <c r="Q41" s="209"/>
      <c r="R41" s="211"/>
      <c r="S41" s="22"/>
      <c r="T41" s="229"/>
      <c r="U41" s="230"/>
      <c r="V41" s="229"/>
      <c r="W41" s="230"/>
      <c r="X41" s="209"/>
      <c r="Y41" s="211"/>
      <c r="Z41" s="209"/>
      <c r="AA41" s="210"/>
      <c r="AB41" s="210"/>
      <c r="AC41" s="210"/>
      <c r="AD41" s="211"/>
    </row>
    <row r="42" spans="3:30" x14ac:dyDescent="0.4">
      <c r="C42" s="237" t="s">
        <v>52</v>
      </c>
      <c r="D42" s="238"/>
      <c r="E42" s="238"/>
      <c r="F42" s="238"/>
      <c r="G42" s="238"/>
      <c r="H42" s="227"/>
      <c r="I42" s="241"/>
      <c r="J42" s="241"/>
      <c r="K42" s="241"/>
      <c r="L42" s="228"/>
      <c r="M42" s="22"/>
      <c r="N42" s="209"/>
      <c r="O42" s="210"/>
      <c r="P42" s="210"/>
      <c r="Q42" s="210"/>
      <c r="R42" s="211"/>
      <c r="S42" s="22"/>
      <c r="T42" s="229"/>
      <c r="U42" s="242"/>
      <c r="V42" s="242"/>
      <c r="W42" s="230"/>
      <c r="X42" s="209"/>
      <c r="Y42" s="210"/>
      <c r="Z42" s="210"/>
      <c r="AA42" s="210"/>
      <c r="AB42" s="210"/>
      <c r="AC42" s="210"/>
      <c r="AD42" s="211"/>
    </row>
    <row r="43" spans="3:30" x14ac:dyDescent="0.4">
      <c r="C43" s="249">
        <v>0.4236111111111111</v>
      </c>
      <c r="D43" s="250"/>
      <c r="E43" s="250"/>
      <c r="F43" s="250"/>
      <c r="G43" s="250"/>
      <c r="H43" s="243"/>
      <c r="I43" s="244"/>
      <c r="J43" s="35"/>
      <c r="K43" s="243"/>
      <c r="L43" s="244"/>
      <c r="M43" s="22"/>
      <c r="N43" s="209"/>
      <c r="O43" s="211"/>
      <c r="P43" s="22"/>
      <c r="Q43" s="209"/>
      <c r="R43" s="211"/>
      <c r="S43" s="22"/>
      <c r="T43" s="229"/>
      <c r="U43" s="230"/>
      <c r="V43" s="229"/>
      <c r="W43" s="230"/>
      <c r="X43" s="209"/>
      <c r="Y43" s="211"/>
      <c r="Z43" s="209"/>
      <c r="AA43" s="210"/>
      <c r="AB43" s="210"/>
      <c r="AC43" s="210"/>
      <c r="AD43" s="211"/>
    </row>
    <row r="44" spans="3:30" x14ac:dyDescent="0.4">
      <c r="C44" s="237" t="s">
        <v>52</v>
      </c>
      <c r="D44" s="238"/>
      <c r="E44" s="238"/>
      <c r="F44" s="238"/>
      <c r="G44" s="238"/>
      <c r="H44" s="227"/>
      <c r="I44" s="241"/>
      <c r="J44" s="241"/>
      <c r="K44" s="241"/>
      <c r="L44" s="228"/>
      <c r="M44" s="22"/>
      <c r="N44" s="209"/>
      <c r="O44" s="210"/>
      <c r="P44" s="210"/>
      <c r="Q44" s="210"/>
      <c r="R44" s="211"/>
      <c r="S44" s="22"/>
      <c r="T44" s="229"/>
      <c r="U44" s="242"/>
      <c r="V44" s="242"/>
      <c r="W44" s="230"/>
      <c r="X44" s="209"/>
      <c r="Y44" s="210"/>
      <c r="Z44" s="210"/>
      <c r="AA44" s="210"/>
      <c r="AB44" s="210"/>
      <c r="AC44" s="210"/>
      <c r="AD44" s="211"/>
    </row>
    <row r="45" spans="3:30" x14ac:dyDescent="0.4">
      <c r="C45" s="249">
        <v>0.44097222222222227</v>
      </c>
      <c r="D45" s="250"/>
      <c r="E45" s="250"/>
      <c r="F45" s="250"/>
      <c r="G45" s="250"/>
      <c r="H45" s="243"/>
      <c r="I45" s="244"/>
      <c r="J45" s="35"/>
      <c r="K45" s="243"/>
      <c r="L45" s="244"/>
      <c r="M45" s="22"/>
      <c r="N45" s="209"/>
      <c r="O45" s="211"/>
      <c r="P45" s="22"/>
      <c r="Q45" s="209"/>
      <c r="R45" s="211"/>
      <c r="S45" s="22"/>
      <c r="T45" s="229"/>
      <c r="U45" s="230"/>
      <c r="V45" s="229"/>
      <c r="W45" s="230"/>
      <c r="X45" s="209"/>
      <c r="Y45" s="211"/>
      <c r="Z45" s="209"/>
      <c r="AA45" s="210"/>
      <c r="AB45" s="210"/>
      <c r="AC45" s="210"/>
      <c r="AD45" s="211"/>
    </row>
    <row r="46" spans="3:30" x14ac:dyDescent="0.4">
      <c r="C46" s="237" t="s">
        <v>52</v>
      </c>
      <c r="D46" s="238"/>
      <c r="E46" s="238"/>
      <c r="F46" s="238"/>
      <c r="G46" s="238"/>
      <c r="H46" s="227"/>
      <c r="I46" s="241"/>
      <c r="J46" s="241"/>
      <c r="K46" s="241"/>
      <c r="L46" s="228"/>
      <c r="M46" s="22"/>
      <c r="N46" s="209"/>
      <c r="O46" s="210"/>
      <c r="P46" s="210"/>
      <c r="Q46" s="210"/>
      <c r="R46" s="211"/>
      <c r="S46" s="22"/>
      <c r="T46" s="229"/>
      <c r="U46" s="242"/>
      <c r="V46" s="242"/>
      <c r="W46" s="230"/>
      <c r="X46" s="209"/>
      <c r="Y46" s="210"/>
      <c r="Z46" s="210"/>
      <c r="AA46" s="210"/>
      <c r="AB46" s="210"/>
      <c r="AC46" s="210"/>
      <c r="AD46" s="211"/>
    </row>
    <row r="47" spans="3:30" ht="19.5" x14ac:dyDescent="0.4">
      <c r="C47" s="236">
        <v>0.46527777777777779</v>
      </c>
      <c r="D47" s="236"/>
      <c r="E47" s="236"/>
      <c r="F47" s="236"/>
      <c r="G47" s="236"/>
      <c r="H47" s="239"/>
      <c r="I47" s="240"/>
      <c r="J47" s="45"/>
      <c r="K47" s="239"/>
      <c r="L47" s="240"/>
      <c r="M47" s="46"/>
      <c r="N47" s="231"/>
      <c r="O47" s="232"/>
      <c r="P47" s="47"/>
      <c r="Q47" s="231"/>
      <c r="R47" s="232"/>
      <c r="S47" s="46"/>
      <c r="T47" s="233"/>
      <c r="U47" s="234"/>
      <c r="V47" s="233"/>
      <c r="W47" s="234"/>
      <c r="X47" s="231"/>
      <c r="Y47" s="232"/>
      <c r="Z47" s="231"/>
      <c r="AA47" s="235"/>
      <c r="AB47" s="235"/>
      <c r="AC47" s="235"/>
      <c r="AD47" s="232"/>
    </row>
    <row r="48" spans="3:30" x14ac:dyDescent="0.4">
      <c r="C48" s="237" t="s">
        <v>52</v>
      </c>
      <c r="D48" s="238"/>
      <c r="E48" s="238"/>
      <c r="F48" s="238"/>
      <c r="G48" s="238"/>
      <c r="H48" s="221"/>
      <c r="I48" s="222"/>
      <c r="J48" s="222"/>
      <c r="K48" s="222"/>
      <c r="L48" s="223"/>
      <c r="M48" s="22"/>
      <c r="N48" s="221"/>
      <c r="O48" s="222"/>
      <c r="P48" s="222"/>
      <c r="Q48" s="222"/>
      <c r="R48" s="223"/>
      <c r="S48" s="22"/>
      <c r="T48" s="224"/>
      <c r="U48" s="225"/>
      <c r="V48" s="225"/>
      <c r="W48" s="226"/>
      <c r="X48" s="218"/>
      <c r="Y48" s="219"/>
      <c r="Z48" s="219"/>
      <c r="AA48" s="219"/>
      <c r="AB48" s="219"/>
      <c r="AC48" s="219"/>
      <c r="AD48" s="220"/>
    </row>
    <row r="49" spans="2:30" x14ac:dyDescent="0.4">
      <c r="C49" s="236">
        <v>0.4826388888888889</v>
      </c>
      <c r="D49" s="236"/>
      <c r="E49" s="236"/>
      <c r="F49" s="236"/>
      <c r="G49" s="236"/>
      <c r="H49" s="227"/>
      <c r="I49" s="228"/>
      <c r="J49" s="41"/>
      <c r="K49" s="227"/>
      <c r="L49" s="228"/>
      <c r="M49" s="22"/>
      <c r="N49" s="209"/>
      <c r="O49" s="211"/>
      <c r="P49" s="12"/>
      <c r="Q49" s="209"/>
      <c r="R49" s="211"/>
      <c r="S49" s="22"/>
      <c r="T49" s="229"/>
      <c r="U49" s="230"/>
      <c r="V49" s="229"/>
      <c r="W49" s="230"/>
      <c r="X49" s="209"/>
      <c r="Y49" s="211"/>
      <c r="Z49" s="209"/>
      <c r="AA49" s="210"/>
      <c r="AB49" s="210"/>
      <c r="AC49" s="210"/>
      <c r="AD49" s="211"/>
    </row>
    <row r="50" spans="2:30" x14ac:dyDescent="0.4">
      <c r="C50" s="237" t="s">
        <v>52</v>
      </c>
      <c r="D50" s="238"/>
      <c r="E50" s="238"/>
      <c r="F50" s="238"/>
      <c r="G50" s="238"/>
      <c r="H50" s="212"/>
      <c r="I50" s="213"/>
      <c r="J50" s="213"/>
      <c r="K50" s="213"/>
      <c r="L50" s="214"/>
      <c r="M50" s="48"/>
      <c r="N50" s="215"/>
      <c r="O50" s="216"/>
      <c r="P50" s="216"/>
      <c r="Q50" s="216"/>
      <c r="R50" s="217"/>
      <c r="S50" s="48"/>
      <c r="T50" s="218"/>
      <c r="U50" s="219"/>
      <c r="V50" s="219"/>
      <c r="W50" s="220"/>
      <c r="X50" s="215"/>
      <c r="Y50" s="216"/>
      <c r="Z50" s="216"/>
      <c r="AA50" s="216"/>
      <c r="AB50" s="216"/>
      <c r="AC50" s="216"/>
      <c r="AD50" s="217"/>
    </row>
    <row r="51" spans="2:30" x14ac:dyDescent="0.4">
      <c r="C51" s="42"/>
      <c r="D51" s="42"/>
      <c r="E51" s="42"/>
      <c r="F51" s="42"/>
      <c r="G51" s="42"/>
      <c r="H51" s="43"/>
      <c r="I51" s="43"/>
      <c r="J51" s="43"/>
      <c r="K51" s="43"/>
      <c r="L51" s="43"/>
      <c r="M51" s="34"/>
      <c r="N51" s="36"/>
      <c r="O51" s="36"/>
      <c r="P51" s="36"/>
      <c r="Q51" s="36"/>
      <c r="R51" s="36"/>
      <c r="S51" s="34"/>
      <c r="T51" s="44"/>
      <c r="U51" s="44"/>
      <c r="V51" s="44"/>
      <c r="W51" s="44"/>
      <c r="X51" s="36"/>
      <c r="Y51" s="36"/>
      <c r="Z51" s="36"/>
      <c r="AA51" s="36"/>
      <c r="AB51" s="36"/>
      <c r="AC51" s="36"/>
      <c r="AD51" s="36"/>
    </row>
    <row r="52" spans="2:30" ht="18.75" customHeight="1" x14ac:dyDescent="0.4"/>
    <row r="53" spans="2:30" ht="18.75" customHeight="1" thickBot="1" x14ac:dyDescent="0.45">
      <c r="B53" s="23" t="s">
        <v>35</v>
      </c>
      <c r="C53" s="254" t="s">
        <v>14</v>
      </c>
      <c r="D53" s="190"/>
      <c r="E53" s="190"/>
      <c r="F53" s="190"/>
      <c r="G53" s="255"/>
      <c r="H53" s="23" t="s">
        <v>36</v>
      </c>
      <c r="I53" s="23" t="s">
        <v>37</v>
      </c>
    </row>
    <row r="54" spans="2:30" ht="18.75" customHeight="1" x14ac:dyDescent="0.4">
      <c r="C54" s="256"/>
      <c r="D54" s="257"/>
      <c r="E54" s="257"/>
      <c r="F54" s="257"/>
      <c r="G54" s="258"/>
      <c r="H54" s="24"/>
      <c r="I54" s="25"/>
    </row>
    <row r="55" spans="2:30" ht="18.75" customHeight="1" thickBot="1" x14ac:dyDescent="0.45">
      <c r="B55" s="23"/>
      <c r="C55" s="23"/>
      <c r="D55" s="23"/>
      <c r="E55" s="23"/>
      <c r="F55" s="23"/>
      <c r="G55" s="23"/>
      <c r="H55" s="23"/>
      <c r="I55" s="26"/>
      <c r="K55" s="254" t="str">
        <f>IF(H54&gt;H57,C53,IF(I54&gt;I57,C53,C57))</f>
        <v>AFU7</v>
      </c>
      <c r="L55" s="190"/>
      <c r="M55" s="190"/>
      <c r="N55" s="190"/>
      <c r="O55" s="255"/>
      <c r="Q55" s="23" t="s">
        <v>36</v>
      </c>
      <c r="R55" s="23" t="s">
        <v>37</v>
      </c>
    </row>
    <row r="56" spans="2:30" ht="18.75" customHeight="1" x14ac:dyDescent="0.4">
      <c r="B56" s="23"/>
      <c r="C56" s="23"/>
      <c r="D56" s="23"/>
      <c r="E56" s="23"/>
      <c r="F56" s="23"/>
      <c r="G56" s="23"/>
      <c r="H56" s="23"/>
      <c r="I56" s="27"/>
      <c r="K56" s="256"/>
      <c r="L56" s="257"/>
      <c r="M56" s="257"/>
      <c r="N56" s="257"/>
      <c r="O56" s="258"/>
      <c r="Q56" s="28"/>
      <c r="R56" s="29"/>
    </row>
    <row r="57" spans="2:30" ht="18.75" customHeight="1" thickBot="1" x14ac:dyDescent="0.45">
      <c r="B57" s="23" t="s">
        <v>38</v>
      </c>
      <c r="C57" s="254" t="s">
        <v>21</v>
      </c>
      <c r="D57" s="190"/>
      <c r="E57" s="190"/>
      <c r="F57" s="190"/>
      <c r="G57" s="255"/>
      <c r="H57" s="30"/>
      <c r="I57" s="31"/>
      <c r="R57" s="27"/>
    </row>
    <row r="58" spans="2:30" ht="18.75" customHeight="1" thickBot="1" x14ac:dyDescent="0.45">
      <c r="B58" s="23"/>
      <c r="C58" s="256"/>
      <c r="D58" s="257"/>
      <c r="E58" s="257"/>
      <c r="F58" s="257"/>
      <c r="G58" s="258"/>
      <c r="H58" s="23"/>
      <c r="I58" s="1"/>
      <c r="R58" s="27"/>
      <c r="T58" s="254" t="str">
        <f>IF(Q56&gt;Q62,K55,IF(R56&gt;R62,K55,K62))</f>
        <v>AFU16</v>
      </c>
      <c r="U58" s="190"/>
      <c r="V58" s="190"/>
      <c r="W58" s="190"/>
      <c r="X58" s="255"/>
      <c r="Y58" s="23" t="s">
        <v>36</v>
      </c>
      <c r="Z58" s="23" t="s">
        <v>37</v>
      </c>
    </row>
    <row r="59" spans="2:30" ht="18.75" customHeight="1" x14ac:dyDescent="0.4">
      <c r="B59" s="23"/>
      <c r="C59" s="23"/>
      <c r="D59" s="23"/>
      <c r="E59" s="23"/>
      <c r="F59" s="23"/>
      <c r="G59" s="23"/>
      <c r="H59" s="23"/>
      <c r="R59" s="27"/>
      <c r="T59" s="262"/>
      <c r="U59" s="191"/>
      <c r="V59" s="191"/>
      <c r="W59" s="191"/>
      <c r="X59" s="263"/>
      <c r="Y59" s="28"/>
      <c r="Z59" s="29"/>
    </row>
    <row r="60" spans="2:30" ht="18.75" customHeight="1" thickBot="1" x14ac:dyDescent="0.45">
      <c r="B60" s="23" t="s">
        <v>39</v>
      </c>
      <c r="C60" s="254" t="s">
        <v>40</v>
      </c>
      <c r="D60" s="190"/>
      <c r="E60" s="190"/>
      <c r="F60" s="190"/>
      <c r="G60" s="255"/>
      <c r="H60" s="23" t="s">
        <v>36</v>
      </c>
      <c r="I60" s="23" t="s">
        <v>37</v>
      </c>
      <c r="R60" s="27"/>
      <c r="T60" s="256"/>
      <c r="U60" s="257"/>
      <c r="V60" s="257"/>
      <c r="W60" s="257"/>
      <c r="X60" s="258"/>
      <c r="Z60" s="27"/>
    </row>
    <row r="61" spans="2:30" ht="18.75" customHeight="1" x14ac:dyDescent="0.4">
      <c r="C61" s="256"/>
      <c r="D61" s="257"/>
      <c r="E61" s="257"/>
      <c r="F61" s="257"/>
      <c r="G61" s="258"/>
      <c r="H61" s="24"/>
      <c r="I61" s="25"/>
      <c r="R61" s="27"/>
      <c r="Z61" s="27"/>
    </row>
    <row r="62" spans="2:30" ht="18.75" customHeight="1" thickBot="1" x14ac:dyDescent="0.45">
      <c r="B62" s="23"/>
      <c r="C62" s="23"/>
      <c r="D62" s="23"/>
      <c r="E62" s="23"/>
      <c r="F62" s="23"/>
      <c r="G62" s="23"/>
      <c r="H62" s="23"/>
      <c r="I62" s="27"/>
      <c r="K62" s="254" t="str">
        <f>IF(H61&gt;H64,C60,IF(I61&gt;I64,C60,C64))</f>
        <v>AFU16</v>
      </c>
      <c r="L62" s="190"/>
      <c r="M62" s="190"/>
      <c r="N62" s="190"/>
      <c r="O62" s="255"/>
      <c r="Q62" s="32"/>
      <c r="R62" s="33"/>
      <c r="Z62" s="27"/>
    </row>
    <row r="63" spans="2:30" ht="18.75" customHeight="1" x14ac:dyDescent="0.4">
      <c r="B63" s="23"/>
      <c r="C63" s="23"/>
      <c r="D63" s="23"/>
      <c r="E63" s="23"/>
      <c r="F63" s="23"/>
      <c r="G63" s="23"/>
      <c r="H63" s="23"/>
      <c r="I63" s="27"/>
      <c r="K63" s="256"/>
      <c r="L63" s="257"/>
      <c r="M63" s="257"/>
      <c r="N63" s="257"/>
      <c r="O63" s="258"/>
      <c r="R63" s="1"/>
      <c r="Z63" s="27"/>
    </row>
    <row r="64" spans="2:30" ht="18.75" customHeight="1" thickBot="1" x14ac:dyDescent="0.45">
      <c r="B64" s="23" t="s">
        <v>41</v>
      </c>
      <c r="C64" s="254" t="s">
        <v>34</v>
      </c>
      <c r="D64" s="190"/>
      <c r="E64" s="190"/>
      <c r="F64" s="190"/>
      <c r="G64" s="255"/>
      <c r="H64" s="30"/>
      <c r="I64" s="31"/>
      <c r="Z64" s="27"/>
    </row>
    <row r="65" spans="2:34" ht="18.75" customHeight="1" x14ac:dyDescent="0.4">
      <c r="B65" s="23"/>
      <c r="C65" s="256"/>
      <c r="D65" s="257"/>
      <c r="E65" s="257"/>
      <c r="F65" s="257"/>
      <c r="G65" s="258"/>
      <c r="H65" s="23"/>
      <c r="I65" s="1"/>
      <c r="Z65" s="27"/>
    </row>
    <row r="66" spans="2:34" ht="18.75" customHeight="1" x14ac:dyDescent="0.4">
      <c r="B66" s="23"/>
      <c r="C66" s="23"/>
      <c r="D66" s="23"/>
      <c r="E66" s="23"/>
      <c r="F66" s="23"/>
      <c r="G66" s="23"/>
      <c r="H66" s="23"/>
      <c r="Z66" s="27"/>
    </row>
    <row r="67" spans="2:34" ht="18.75" customHeight="1" thickBot="1" x14ac:dyDescent="0.45">
      <c r="B67" s="23" t="s">
        <v>42</v>
      </c>
      <c r="C67" s="254" t="s">
        <v>15</v>
      </c>
      <c r="D67" s="190"/>
      <c r="E67" s="190"/>
      <c r="F67" s="190"/>
      <c r="G67" s="255"/>
      <c r="H67" s="23" t="s">
        <v>36</v>
      </c>
      <c r="I67" s="23" t="s">
        <v>37</v>
      </c>
      <c r="Z67" s="27"/>
      <c r="AD67" s="23"/>
      <c r="AE67" s="23"/>
      <c r="AF67" s="23"/>
      <c r="AG67" s="23"/>
      <c r="AH67" s="23"/>
    </row>
    <row r="68" spans="2:34" ht="18.75" customHeight="1" x14ac:dyDescent="0.4">
      <c r="C68" s="256"/>
      <c r="D68" s="257"/>
      <c r="E68" s="257"/>
      <c r="F68" s="257"/>
      <c r="G68" s="258"/>
      <c r="H68" s="24"/>
      <c r="I68" s="25"/>
      <c r="Z68" s="27"/>
    </row>
    <row r="69" spans="2:34" ht="18.75" customHeight="1" thickBot="1" x14ac:dyDescent="0.45">
      <c r="B69" s="23"/>
      <c r="C69" s="23"/>
      <c r="D69" s="23"/>
      <c r="E69" s="23"/>
      <c r="F69" s="23"/>
      <c r="G69" s="23"/>
      <c r="H69" s="23"/>
      <c r="I69" s="26"/>
      <c r="K69" s="254" t="str">
        <f>IF(H68&gt;H71,C67,IF(I68&gt;I71,C67,C71))</f>
        <v>AFU8</v>
      </c>
      <c r="L69" s="190"/>
      <c r="M69" s="190"/>
      <c r="N69" s="190"/>
      <c r="O69" s="255"/>
      <c r="Q69" s="23" t="s">
        <v>36</v>
      </c>
      <c r="R69" s="23" t="s">
        <v>37</v>
      </c>
      <c r="Z69" s="27"/>
    </row>
    <row r="70" spans="2:34" ht="18.75" customHeight="1" x14ac:dyDescent="0.4">
      <c r="B70" s="23"/>
      <c r="C70" s="23"/>
      <c r="D70" s="23"/>
      <c r="E70" s="23"/>
      <c r="F70" s="23"/>
      <c r="G70" s="23"/>
      <c r="H70" s="23"/>
      <c r="I70" s="27"/>
      <c r="K70" s="256"/>
      <c r="L70" s="257"/>
      <c r="M70" s="257"/>
      <c r="N70" s="257"/>
      <c r="O70" s="258"/>
      <c r="Q70" s="28"/>
      <c r="R70" s="29"/>
      <c r="Z70" s="27"/>
    </row>
    <row r="71" spans="2:34" ht="18.75" customHeight="1" thickBot="1" x14ac:dyDescent="0.45">
      <c r="B71" s="23" t="s">
        <v>43</v>
      </c>
      <c r="C71" s="254" t="s">
        <v>22</v>
      </c>
      <c r="D71" s="190"/>
      <c r="E71" s="190"/>
      <c r="F71" s="190"/>
      <c r="G71" s="255"/>
      <c r="H71" s="30"/>
      <c r="I71" s="31"/>
      <c r="R71" s="27"/>
      <c r="Z71" s="27"/>
    </row>
    <row r="72" spans="2:34" ht="18.75" customHeight="1" x14ac:dyDescent="0.4">
      <c r="B72" s="23"/>
      <c r="C72" s="256"/>
      <c r="D72" s="257"/>
      <c r="E72" s="257"/>
      <c r="F72" s="257"/>
      <c r="G72" s="258"/>
      <c r="H72" s="23"/>
      <c r="I72" s="1"/>
      <c r="R72" s="27"/>
      <c r="T72" s="254" t="str">
        <f>IF(Q70&gt;Q76,K69,IF(R70&gt;R76,K69,K76))</f>
        <v>AFU15</v>
      </c>
      <c r="U72" s="190"/>
      <c r="V72" s="190"/>
      <c r="W72" s="190"/>
      <c r="X72" s="255"/>
      <c r="Z72" s="27"/>
    </row>
    <row r="73" spans="2:34" ht="18.75" customHeight="1" thickBot="1" x14ac:dyDescent="0.45">
      <c r="B73" s="23"/>
      <c r="C73" s="23"/>
      <c r="D73" s="23"/>
      <c r="E73" s="23"/>
      <c r="F73" s="23"/>
      <c r="G73" s="23"/>
      <c r="H73" s="23"/>
      <c r="R73" s="27"/>
      <c r="T73" s="262"/>
      <c r="U73" s="191"/>
      <c r="V73" s="191"/>
      <c r="W73" s="191"/>
      <c r="X73" s="263"/>
      <c r="Y73" s="32"/>
      <c r="Z73" s="33"/>
    </row>
    <row r="74" spans="2:34" ht="18.75" customHeight="1" thickBot="1" x14ac:dyDescent="0.45">
      <c r="B74" s="23" t="s">
        <v>44</v>
      </c>
      <c r="C74" s="254" t="s">
        <v>28</v>
      </c>
      <c r="D74" s="190"/>
      <c r="E74" s="190"/>
      <c r="F74" s="190"/>
      <c r="G74" s="255"/>
      <c r="H74" s="23" t="s">
        <v>36</v>
      </c>
      <c r="I74" s="23" t="s">
        <v>37</v>
      </c>
      <c r="R74" s="27"/>
      <c r="T74" s="256"/>
      <c r="U74" s="257"/>
      <c r="V74" s="257"/>
      <c r="W74" s="257"/>
      <c r="X74" s="258"/>
    </row>
    <row r="75" spans="2:34" ht="18.75" customHeight="1" x14ac:dyDescent="0.4">
      <c r="C75" s="256"/>
      <c r="D75" s="257"/>
      <c r="E75" s="257"/>
      <c r="F75" s="257"/>
      <c r="G75" s="258"/>
      <c r="H75" s="24"/>
      <c r="I75" s="25"/>
      <c r="R75" s="27"/>
    </row>
    <row r="76" spans="2:34" ht="18.75" customHeight="1" thickBot="1" x14ac:dyDescent="0.45">
      <c r="B76" s="23"/>
      <c r="C76" s="23"/>
      <c r="D76" s="23"/>
      <c r="E76" s="23"/>
      <c r="F76" s="23"/>
      <c r="G76" s="23"/>
      <c r="H76" s="23"/>
      <c r="I76" s="27"/>
      <c r="K76" s="254" t="str">
        <f>IF(H75&gt;H78,C74,IF(I75&gt;I78,C74,C78))</f>
        <v>AFU15</v>
      </c>
      <c r="L76" s="190"/>
      <c r="M76" s="190"/>
      <c r="N76" s="190"/>
      <c r="O76" s="255"/>
      <c r="Q76" s="32"/>
      <c r="R76" s="33"/>
    </row>
    <row r="77" spans="2:34" ht="18.75" customHeight="1" x14ac:dyDescent="0.4">
      <c r="B77" s="23"/>
      <c r="C77" s="23"/>
      <c r="D77" s="23"/>
      <c r="E77" s="23"/>
      <c r="F77" s="23"/>
      <c r="G77" s="23"/>
      <c r="H77" s="23"/>
      <c r="I77" s="27"/>
      <c r="K77" s="256"/>
      <c r="L77" s="257"/>
      <c r="M77" s="257"/>
      <c r="N77" s="257"/>
      <c r="O77" s="258"/>
      <c r="R77" s="1"/>
    </row>
    <row r="78" spans="2:34" ht="18.75" customHeight="1" thickBot="1" x14ac:dyDescent="0.45">
      <c r="B78" s="23" t="s">
        <v>45</v>
      </c>
      <c r="C78" s="254" t="s">
        <v>33</v>
      </c>
      <c r="D78" s="190"/>
      <c r="E78" s="190"/>
      <c r="F78" s="190"/>
      <c r="G78" s="255"/>
      <c r="H78" s="30"/>
      <c r="I78" s="31"/>
    </row>
    <row r="79" spans="2:34" ht="18.75" customHeight="1" x14ac:dyDescent="0.4">
      <c r="B79" s="23"/>
      <c r="C79" s="256"/>
      <c r="D79" s="257"/>
      <c r="E79" s="257"/>
      <c r="F79" s="257"/>
      <c r="G79" s="258"/>
      <c r="H79" s="23"/>
      <c r="I79" s="1"/>
    </row>
    <row r="80" spans="2:34" ht="18.75" customHeight="1" x14ac:dyDescent="0.4"/>
    <row r="81" spans="17:24" ht="42" customHeight="1" x14ac:dyDescent="0.4">
      <c r="Q81" s="191" t="s">
        <v>46</v>
      </c>
      <c r="R81" s="191"/>
      <c r="T81" s="209" t="str">
        <f>IF(Y59&gt;Y73,T58,IF(Z59&gt;Z73,T58,T72))</f>
        <v>AFU15</v>
      </c>
      <c r="U81" s="210"/>
      <c r="V81" s="210"/>
      <c r="W81" s="210"/>
      <c r="X81" s="211"/>
    </row>
    <row r="82" spans="17:24" ht="42" customHeight="1" x14ac:dyDescent="0.4">
      <c r="Q82" s="191" t="s">
        <v>47</v>
      </c>
      <c r="R82" s="191"/>
      <c r="T82" s="259" t="str">
        <f>IF(Y59&gt;Y73,T72,IF(Z59&gt;Z73,T72,T58))</f>
        <v>AFU16</v>
      </c>
      <c r="U82" s="260"/>
      <c r="V82" s="260"/>
      <c r="W82" s="260"/>
      <c r="X82" s="261"/>
    </row>
  </sheetData>
  <mergeCells count="172">
    <mergeCell ref="C4:G4"/>
    <mergeCell ref="C5:G5"/>
    <mergeCell ref="C6:G6"/>
    <mergeCell ref="C7:G7"/>
    <mergeCell ref="C11:G11"/>
    <mergeCell ref="H11:J11"/>
    <mergeCell ref="A1:AD1"/>
    <mergeCell ref="C3:G3"/>
    <mergeCell ref="H3:J3"/>
    <mergeCell ref="K3:M3"/>
    <mergeCell ref="N3:P3"/>
    <mergeCell ref="Q3:S3"/>
    <mergeCell ref="K19:M19"/>
    <mergeCell ref="N19:P19"/>
    <mergeCell ref="Q19:S19"/>
    <mergeCell ref="K11:M11"/>
    <mergeCell ref="N11:P11"/>
    <mergeCell ref="Q11:S11"/>
    <mergeCell ref="C12:G12"/>
    <mergeCell ref="C13:G13"/>
    <mergeCell ref="C14:G14"/>
    <mergeCell ref="C20:G20"/>
    <mergeCell ref="C21:G21"/>
    <mergeCell ref="C22:G22"/>
    <mergeCell ref="C23:G23"/>
    <mergeCell ref="C27:G27"/>
    <mergeCell ref="H27:J27"/>
    <mergeCell ref="C15:G15"/>
    <mergeCell ref="C19:G19"/>
    <mergeCell ref="H19:J19"/>
    <mergeCell ref="C31:G31"/>
    <mergeCell ref="C34:G34"/>
    <mergeCell ref="H34:L34"/>
    <mergeCell ref="N34:R34"/>
    <mergeCell ref="T34:W34"/>
    <mergeCell ref="X34:AD34"/>
    <mergeCell ref="K27:M27"/>
    <mergeCell ref="N27:P27"/>
    <mergeCell ref="Q27:S27"/>
    <mergeCell ref="C28:G28"/>
    <mergeCell ref="C29:G29"/>
    <mergeCell ref="C30:G30"/>
    <mergeCell ref="V35:W35"/>
    <mergeCell ref="X35:Y35"/>
    <mergeCell ref="Z35:AD35"/>
    <mergeCell ref="C36:G36"/>
    <mergeCell ref="H36:L36"/>
    <mergeCell ref="N36:R36"/>
    <mergeCell ref="T36:W36"/>
    <mergeCell ref="X36:AD36"/>
    <mergeCell ref="C35:G35"/>
    <mergeCell ref="H35:I35"/>
    <mergeCell ref="K35:L35"/>
    <mergeCell ref="N35:O35"/>
    <mergeCell ref="Q35:R35"/>
    <mergeCell ref="T35:U35"/>
    <mergeCell ref="V37:W37"/>
    <mergeCell ref="X37:Y37"/>
    <mergeCell ref="Z37:AD37"/>
    <mergeCell ref="C38:G38"/>
    <mergeCell ref="H38:L38"/>
    <mergeCell ref="N38:R38"/>
    <mergeCell ref="T38:W38"/>
    <mergeCell ref="X38:AD38"/>
    <mergeCell ref="C37:G37"/>
    <mergeCell ref="H37:I37"/>
    <mergeCell ref="K37:L37"/>
    <mergeCell ref="N37:O37"/>
    <mergeCell ref="Q37:R37"/>
    <mergeCell ref="T37:U37"/>
    <mergeCell ref="V39:W39"/>
    <mergeCell ref="X39:Y39"/>
    <mergeCell ref="Z39:AD39"/>
    <mergeCell ref="C40:G40"/>
    <mergeCell ref="H40:L40"/>
    <mergeCell ref="N40:R40"/>
    <mergeCell ref="T40:W40"/>
    <mergeCell ref="X40:AD40"/>
    <mergeCell ref="C39:G39"/>
    <mergeCell ref="H39:I39"/>
    <mergeCell ref="K39:L39"/>
    <mergeCell ref="N39:O39"/>
    <mergeCell ref="Q39:R39"/>
    <mergeCell ref="T39:U39"/>
    <mergeCell ref="V41:W41"/>
    <mergeCell ref="X41:Y41"/>
    <mergeCell ref="Z41:AD41"/>
    <mergeCell ref="C42:G42"/>
    <mergeCell ref="H42:L42"/>
    <mergeCell ref="N42:R42"/>
    <mergeCell ref="T42:W42"/>
    <mergeCell ref="X42:AD42"/>
    <mergeCell ref="C41:G41"/>
    <mergeCell ref="H41:I41"/>
    <mergeCell ref="K41:L41"/>
    <mergeCell ref="N41:O41"/>
    <mergeCell ref="Q41:R41"/>
    <mergeCell ref="T41:U41"/>
    <mergeCell ref="V43:W43"/>
    <mergeCell ref="X43:Y43"/>
    <mergeCell ref="Z43:AD43"/>
    <mergeCell ref="C44:G44"/>
    <mergeCell ref="H44:L44"/>
    <mergeCell ref="N44:R44"/>
    <mergeCell ref="T44:W44"/>
    <mergeCell ref="X44:AD44"/>
    <mergeCell ref="C43:G43"/>
    <mergeCell ref="H43:I43"/>
    <mergeCell ref="K43:L43"/>
    <mergeCell ref="N43:O43"/>
    <mergeCell ref="Q43:R43"/>
    <mergeCell ref="T43:U43"/>
    <mergeCell ref="V45:W45"/>
    <mergeCell ref="X45:Y45"/>
    <mergeCell ref="Z45:AD45"/>
    <mergeCell ref="C46:G46"/>
    <mergeCell ref="H46:L46"/>
    <mergeCell ref="N46:R46"/>
    <mergeCell ref="T46:W46"/>
    <mergeCell ref="X46:AD46"/>
    <mergeCell ref="C45:G45"/>
    <mergeCell ref="H45:I45"/>
    <mergeCell ref="K45:L45"/>
    <mergeCell ref="N45:O45"/>
    <mergeCell ref="Q45:R45"/>
    <mergeCell ref="T45:U45"/>
    <mergeCell ref="V47:W47"/>
    <mergeCell ref="X47:Y47"/>
    <mergeCell ref="Z47:AD47"/>
    <mergeCell ref="C48:G48"/>
    <mergeCell ref="H48:L48"/>
    <mergeCell ref="N48:R48"/>
    <mergeCell ref="T48:W48"/>
    <mergeCell ref="X48:AD48"/>
    <mergeCell ref="C47:G47"/>
    <mergeCell ref="H47:I47"/>
    <mergeCell ref="K47:L47"/>
    <mergeCell ref="N47:O47"/>
    <mergeCell ref="Q47:R47"/>
    <mergeCell ref="T47:U47"/>
    <mergeCell ref="C53:G54"/>
    <mergeCell ref="K55:O56"/>
    <mergeCell ref="C57:G58"/>
    <mergeCell ref="T58:X60"/>
    <mergeCell ref="C60:G61"/>
    <mergeCell ref="K62:O63"/>
    <mergeCell ref="V49:W49"/>
    <mergeCell ref="X49:Y49"/>
    <mergeCell ref="Z49:AD49"/>
    <mergeCell ref="C50:G50"/>
    <mergeCell ref="H50:L50"/>
    <mergeCell ref="N50:R50"/>
    <mergeCell ref="T50:W50"/>
    <mergeCell ref="X50:AD50"/>
    <mergeCell ref="C49:G49"/>
    <mergeCell ref="H49:I49"/>
    <mergeCell ref="K49:L49"/>
    <mergeCell ref="N49:O49"/>
    <mergeCell ref="Q49:R49"/>
    <mergeCell ref="T49:U49"/>
    <mergeCell ref="K76:O77"/>
    <mergeCell ref="C78:G79"/>
    <mergeCell ref="Q81:R81"/>
    <mergeCell ref="T81:X81"/>
    <mergeCell ref="Q82:R82"/>
    <mergeCell ref="T82:X82"/>
    <mergeCell ref="C64:G65"/>
    <mergeCell ref="C67:G68"/>
    <mergeCell ref="K69:O70"/>
    <mergeCell ref="C71:G72"/>
    <mergeCell ref="T72:X74"/>
    <mergeCell ref="C74:G75"/>
  </mergeCells>
  <phoneticPr fontId="2"/>
  <pageMargins left="0.70866141732283472" right="0.70866141732283472" top="0" bottom="0" header="0.31496062992125984" footer="0.31496062992125984"/>
  <pageSetup paperSize="8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CDDA-3014-4B7D-B538-7B32C9286A30}">
  <dimension ref="A1:M17"/>
  <sheetViews>
    <sheetView workbookViewId="0">
      <selection activeCell="J23" sqref="J23"/>
    </sheetView>
  </sheetViews>
  <sheetFormatPr defaultColWidth="10.125" defaultRowHeight="13.5" x14ac:dyDescent="0.4"/>
  <cols>
    <col min="1" max="16384" width="10.125" style="83"/>
  </cols>
  <sheetData>
    <row r="1" spans="1:13" ht="14.25" x14ac:dyDescent="0.4">
      <c r="A1" s="268" t="s">
        <v>289</v>
      </c>
      <c r="B1" s="268"/>
      <c r="C1" s="268"/>
      <c r="D1" s="268"/>
    </row>
    <row r="2" spans="1:13" ht="24.95" customHeight="1" x14ac:dyDescent="0.4">
      <c r="A2" s="84"/>
      <c r="B2" s="85" t="s">
        <v>52</v>
      </c>
      <c r="C2" s="269" t="s">
        <v>49</v>
      </c>
      <c r="D2" s="270"/>
      <c r="E2" s="85" t="s">
        <v>52</v>
      </c>
      <c r="F2" s="269" t="s">
        <v>50</v>
      </c>
      <c r="G2" s="270"/>
      <c r="H2" s="85" t="s">
        <v>52</v>
      </c>
      <c r="I2" s="271" t="s">
        <v>290</v>
      </c>
      <c r="J2" s="272"/>
      <c r="K2" s="85" t="s">
        <v>52</v>
      </c>
      <c r="L2" s="271" t="s">
        <v>51</v>
      </c>
      <c r="M2" s="272"/>
    </row>
    <row r="3" spans="1:13" ht="24.95" customHeight="1" x14ac:dyDescent="0.4">
      <c r="A3" s="86" t="s">
        <v>291</v>
      </c>
      <c r="B3" s="87" t="s">
        <v>292</v>
      </c>
      <c r="C3" s="35" t="s">
        <v>293</v>
      </c>
      <c r="D3" s="35" t="s">
        <v>294</v>
      </c>
      <c r="E3" s="87" t="s">
        <v>295</v>
      </c>
      <c r="F3" s="35" t="s">
        <v>296</v>
      </c>
      <c r="G3" s="35" t="s">
        <v>297</v>
      </c>
      <c r="H3" s="87" t="s">
        <v>298</v>
      </c>
      <c r="I3" s="35" t="s">
        <v>299</v>
      </c>
      <c r="J3" s="35" t="s">
        <v>300</v>
      </c>
      <c r="K3" s="87" t="s">
        <v>301</v>
      </c>
      <c r="L3" s="35" t="s">
        <v>302</v>
      </c>
      <c r="M3" s="35" t="s">
        <v>303</v>
      </c>
    </row>
    <row r="4" spans="1:13" ht="24.95" customHeight="1" x14ac:dyDescent="0.4">
      <c r="A4" s="86" t="s">
        <v>304</v>
      </c>
      <c r="B4" s="87" t="s">
        <v>293</v>
      </c>
      <c r="C4" s="35" t="s">
        <v>292</v>
      </c>
      <c r="D4" s="35" t="s">
        <v>305</v>
      </c>
      <c r="E4" s="87" t="s">
        <v>296</v>
      </c>
      <c r="F4" s="35" t="s">
        <v>295</v>
      </c>
      <c r="G4" s="88" t="s">
        <v>306</v>
      </c>
      <c r="H4" s="87" t="s">
        <v>300</v>
      </c>
      <c r="I4" s="35" t="s">
        <v>298</v>
      </c>
      <c r="J4" s="88" t="s">
        <v>307</v>
      </c>
      <c r="K4" s="87" t="s">
        <v>303</v>
      </c>
      <c r="L4" s="35" t="s">
        <v>301</v>
      </c>
      <c r="M4" s="88" t="s">
        <v>308</v>
      </c>
    </row>
    <row r="5" spans="1:13" ht="24.95" customHeight="1" x14ac:dyDescent="0.4">
      <c r="A5" s="86" t="s">
        <v>309</v>
      </c>
      <c r="B5" s="87" t="s">
        <v>294</v>
      </c>
      <c r="C5" s="89" t="s">
        <v>310</v>
      </c>
      <c r="D5" s="89" t="s">
        <v>311</v>
      </c>
      <c r="E5" s="87" t="s">
        <v>297</v>
      </c>
      <c r="F5" s="89" t="s">
        <v>312</v>
      </c>
      <c r="G5" s="89" t="s">
        <v>313</v>
      </c>
      <c r="H5" s="87" t="s">
        <v>299</v>
      </c>
      <c r="I5" s="35" t="s">
        <v>300</v>
      </c>
      <c r="J5" s="88" t="s">
        <v>307</v>
      </c>
      <c r="K5" s="87" t="s">
        <v>302</v>
      </c>
      <c r="L5" s="35" t="s">
        <v>303</v>
      </c>
      <c r="M5" s="88" t="s">
        <v>308</v>
      </c>
    </row>
    <row r="6" spans="1:13" ht="24.95" customHeight="1" x14ac:dyDescent="0.4">
      <c r="A6" s="86" t="s">
        <v>314</v>
      </c>
      <c r="B6" s="87" t="s">
        <v>305</v>
      </c>
      <c r="C6" s="35" t="s">
        <v>293</v>
      </c>
      <c r="D6" s="35" t="s">
        <v>292</v>
      </c>
      <c r="E6" s="90" t="s">
        <v>306</v>
      </c>
      <c r="F6" s="35" t="s">
        <v>296</v>
      </c>
      <c r="G6" s="35" t="s">
        <v>295</v>
      </c>
      <c r="H6" s="90" t="s">
        <v>307</v>
      </c>
      <c r="I6" s="35" t="s">
        <v>299</v>
      </c>
      <c r="J6" s="35" t="s">
        <v>298</v>
      </c>
      <c r="K6" s="90" t="s">
        <v>308</v>
      </c>
      <c r="L6" s="35" t="s">
        <v>302</v>
      </c>
      <c r="M6" s="35" t="s">
        <v>301</v>
      </c>
    </row>
    <row r="7" spans="1:13" ht="24.95" customHeight="1" x14ac:dyDescent="0.4">
      <c r="A7" s="86" t="s">
        <v>315</v>
      </c>
      <c r="B7" s="87" t="s">
        <v>292</v>
      </c>
      <c r="C7" s="35" t="s">
        <v>294</v>
      </c>
      <c r="D7" s="35" t="s">
        <v>305</v>
      </c>
      <c r="E7" s="87" t="s">
        <v>295</v>
      </c>
      <c r="F7" s="35" t="s">
        <v>297</v>
      </c>
      <c r="G7" s="88" t="s">
        <v>306</v>
      </c>
      <c r="H7" s="87" t="s">
        <v>300</v>
      </c>
      <c r="I7" s="89" t="s">
        <v>310</v>
      </c>
      <c r="J7" s="91" t="s">
        <v>316</v>
      </c>
      <c r="K7" s="87" t="s">
        <v>303</v>
      </c>
      <c r="L7" s="89" t="s">
        <v>312</v>
      </c>
      <c r="M7" s="91" t="s">
        <v>317</v>
      </c>
    </row>
    <row r="8" spans="1:13" ht="24.95" customHeight="1" x14ac:dyDescent="0.4">
      <c r="A8" s="92" t="s">
        <v>318</v>
      </c>
      <c r="B8" s="87" t="s">
        <v>294</v>
      </c>
      <c r="C8" s="35" t="s">
        <v>293</v>
      </c>
      <c r="D8" s="35" t="s">
        <v>305</v>
      </c>
      <c r="E8" s="87" t="s">
        <v>297</v>
      </c>
      <c r="F8" s="35" t="s">
        <v>296</v>
      </c>
      <c r="G8" s="88" t="s">
        <v>306</v>
      </c>
      <c r="H8" s="87" t="s">
        <v>298</v>
      </c>
      <c r="I8" s="35" t="s">
        <v>299</v>
      </c>
      <c r="J8" s="88" t="s">
        <v>307</v>
      </c>
      <c r="K8" s="87" t="s">
        <v>301</v>
      </c>
      <c r="L8" s="35" t="s">
        <v>302</v>
      </c>
      <c r="M8" s="88" t="s">
        <v>308</v>
      </c>
    </row>
    <row r="9" spans="1:13" ht="24.95" customHeight="1" x14ac:dyDescent="0.4">
      <c r="A9" s="93" t="s">
        <v>319</v>
      </c>
      <c r="B9" s="89" t="s">
        <v>310</v>
      </c>
      <c r="C9" s="89" t="s">
        <v>311</v>
      </c>
      <c r="D9" s="89" t="s">
        <v>316</v>
      </c>
      <c r="E9" s="87"/>
      <c r="F9" s="35"/>
      <c r="G9" s="88"/>
      <c r="H9" s="89" t="s">
        <v>312</v>
      </c>
      <c r="I9" s="89" t="s">
        <v>313</v>
      </c>
      <c r="J9" s="91" t="s">
        <v>317</v>
      </c>
      <c r="K9" s="87"/>
      <c r="L9" s="35"/>
      <c r="M9" s="88"/>
    </row>
    <row r="10" spans="1:13" ht="24.95" customHeight="1" x14ac:dyDescent="0.4">
      <c r="A10" s="93" t="s">
        <v>320</v>
      </c>
      <c r="B10" s="87" t="s">
        <v>293</v>
      </c>
      <c r="C10" s="35" t="s">
        <v>294</v>
      </c>
      <c r="D10" s="35" t="s">
        <v>292</v>
      </c>
      <c r="E10" s="87" t="s">
        <v>296</v>
      </c>
      <c r="F10" s="35" t="s">
        <v>297</v>
      </c>
      <c r="G10" s="35" t="s">
        <v>295</v>
      </c>
      <c r="H10" s="87" t="s">
        <v>299</v>
      </c>
      <c r="I10" s="35" t="s">
        <v>300</v>
      </c>
      <c r="J10" s="35" t="s">
        <v>298</v>
      </c>
      <c r="K10" s="87" t="s">
        <v>302</v>
      </c>
      <c r="L10" s="35" t="s">
        <v>303</v>
      </c>
      <c r="M10" s="35" t="s">
        <v>301</v>
      </c>
    </row>
    <row r="11" spans="1:13" ht="24.95" customHeight="1" x14ac:dyDescent="0.4">
      <c r="A11" s="93" t="s">
        <v>321</v>
      </c>
      <c r="B11" s="90" t="s">
        <v>322</v>
      </c>
      <c r="C11" s="89" t="s">
        <v>323</v>
      </c>
      <c r="D11" s="89" t="s">
        <v>324</v>
      </c>
      <c r="E11" s="90" t="s">
        <v>325</v>
      </c>
      <c r="F11" s="89" t="s">
        <v>326</v>
      </c>
      <c r="G11" s="89" t="s">
        <v>327</v>
      </c>
      <c r="H11" s="87" t="s">
        <v>328</v>
      </c>
      <c r="I11" s="89" t="s">
        <v>329</v>
      </c>
      <c r="J11" s="89" t="s">
        <v>330</v>
      </c>
      <c r="K11" s="87"/>
      <c r="L11" s="35"/>
      <c r="M11" s="35"/>
    </row>
    <row r="12" spans="1:13" ht="24.95" customHeight="1" x14ac:dyDescent="0.4">
      <c r="A12" s="93" t="s">
        <v>331</v>
      </c>
      <c r="B12" s="89" t="s">
        <v>332</v>
      </c>
      <c r="C12" s="35" t="s">
        <v>35</v>
      </c>
      <c r="D12" s="35" t="s">
        <v>44</v>
      </c>
      <c r="E12" s="89" t="s">
        <v>332</v>
      </c>
      <c r="F12" s="35" t="s">
        <v>43</v>
      </c>
      <c r="G12" s="35" t="s">
        <v>41</v>
      </c>
      <c r="H12" s="89" t="s">
        <v>332</v>
      </c>
      <c r="I12" s="35" t="s">
        <v>39</v>
      </c>
      <c r="J12" s="35" t="s">
        <v>333</v>
      </c>
      <c r="K12" s="87" t="s">
        <v>64</v>
      </c>
      <c r="L12" s="35" t="s">
        <v>45</v>
      </c>
      <c r="M12" s="35" t="s">
        <v>42</v>
      </c>
    </row>
    <row r="13" spans="1:13" ht="24.95" customHeight="1" x14ac:dyDescent="0.4">
      <c r="A13" s="93" t="s">
        <v>334</v>
      </c>
      <c r="B13" s="87" t="s">
        <v>335</v>
      </c>
      <c r="C13" s="88" t="s">
        <v>336</v>
      </c>
      <c r="D13" s="88" t="s">
        <v>337</v>
      </c>
      <c r="E13" s="87" t="s">
        <v>335</v>
      </c>
      <c r="F13" s="35" t="s">
        <v>338</v>
      </c>
      <c r="G13" s="35" t="s">
        <v>339</v>
      </c>
      <c r="H13" s="87" t="s">
        <v>340</v>
      </c>
      <c r="I13" s="94">
        <v>50</v>
      </c>
      <c r="J13" s="94">
        <v>50</v>
      </c>
      <c r="K13" s="90"/>
      <c r="L13" s="88"/>
      <c r="M13" s="88"/>
    </row>
    <row r="14" spans="1:13" ht="24.95" customHeight="1" x14ac:dyDescent="0.4">
      <c r="A14" s="93" t="s">
        <v>341</v>
      </c>
      <c r="B14" s="90" t="s">
        <v>342</v>
      </c>
      <c r="C14" s="273" t="s">
        <v>343</v>
      </c>
      <c r="D14" s="273"/>
      <c r="E14" s="87"/>
      <c r="F14" s="35"/>
      <c r="G14" s="35"/>
      <c r="H14" s="87" t="s">
        <v>340</v>
      </c>
      <c r="I14" s="95">
        <v>50</v>
      </c>
      <c r="J14" s="95">
        <v>50</v>
      </c>
      <c r="K14" s="96"/>
      <c r="L14" s="35"/>
      <c r="M14" s="35"/>
    </row>
    <row r="15" spans="1:13" ht="24.95" customHeight="1" x14ac:dyDescent="0.4">
      <c r="B15" s="97"/>
      <c r="C15" s="97"/>
      <c r="D15" s="97"/>
    </row>
    <row r="16" spans="1:13" ht="24.95" customHeight="1" x14ac:dyDescent="0.4"/>
    <row r="17" spans="2:6" ht="24.95" customHeight="1" x14ac:dyDescent="0.4">
      <c r="B17" s="98"/>
      <c r="C17" s="83" t="s">
        <v>116</v>
      </c>
      <c r="E17" s="99"/>
      <c r="F17" s="83" t="s">
        <v>344</v>
      </c>
    </row>
  </sheetData>
  <mergeCells count="6">
    <mergeCell ref="C14:D14"/>
    <mergeCell ref="A1:D1"/>
    <mergeCell ref="C2:D2"/>
    <mergeCell ref="F2:G2"/>
    <mergeCell ref="I2:J2"/>
    <mergeCell ref="L2:M2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9480-0431-4BF0-ADD9-158C80E433D9}">
  <dimension ref="A1:J87"/>
  <sheetViews>
    <sheetView topLeftCell="A19" workbookViewId="0">
      <selection activeCell="P29" sqref="P29"/>
    </sheetView>
  </sheetViews>
  <sheetFormatPr defaultColWidth="10.125" defaultRowHeight="13.5" x14ac:dyDescent="0.4"/>
  <cols>
    <col min="1" max="5" width="10.125" style="83"/>
    <col min="6" max="8" width="8.25" style="83" customWidth="1"/>
    <col min="9" max="10" width="6.625" style="83" customWidth="1"/>
    <col min="11" max="16384" width="10.125" style="83"/>
  </cols>
  <sheetData>
    <row r="1" spans="1:10" s="102" customFormat="1" ht="17.100000000000001" customHeight="1" x14ac:dyDescent="0.4">
      <c r="A1" s="276" t="s">
        <v>345</v>
      </c>
      <c r="B1" s="276"/>
      <c r="C1" s="100"/>
      <c r="D1" s="100"/>
      <c r="E1" s="100"/>
      <c r="F1" s="100"/>
      <c r="G1" s="100"/>
      <c r="H1" s="100"/>
      <c r="I1" s="101"/>
      <c r="J1" s="101"/>
    </row>
    <row r="2" spans="1:10" s="102" customFormat="1" ht="19.899999999999999" customHeight="1" x14ac:dyDescent="0.4">
      <c r="A2" s="35"/>
      <c r="B2" s="35" t="s">
        <v>346</v>
      </c>
      <c r="C2" s="35" t="s">
        <v>347</v>
      </c>
      <c r="D2" s="35" t="s">
        <v>348</v>
      </c>
      <c r="E2" s="35" t="s">
        <v>349</v>
      </c>
      <c r="F2" s="35" t="s">
        <v>350</v>
      </c>
      <c r="G2" s="35" t="s">
        <v>351</v>
      </c>
      <c r="H2" s="35" t="s">
        <v>352</v>
      </c>
      <c r="I2" s="35" t="s">
        <v>353</v>
      </c>
      <c r="J2" s="35" t="s">
        <v>260</v>
      </c>
    </row>
    <row r="3" spans="1:10" s="102" customFormat="1" ht="19.899999999999999" customHeight="1" x14ac:dyDescent="0.4">
      <c r="A3" s="35" t="s">
        <v>346</v>
      </c>
      <c r="B3" s="35" t="s">
        <v>354</v>
      </c>
      <c r="C3" s="35"/>
      <c r="D3" s="35"/>
      <c r="E3" s="35"/>
      <c r="F3" s="35"/>
      <c r="G3" s="35"/>
      <c r="H3" s="35"/>
      <c r="I3" s="35"/>
      <c r="J3" s="35"/>
    </row>
    <row r="4" spans="1:10" s="102" customFormat="1" ht="19.899999999999999" customHeight="1" x14ac:dyDescent="0.4">
      <c r="A4" s="35" t="s">
        <v>347</v>
      </c>
      <c r="B4" s="35"/>
      <c r="C4" s="35" t="s">
        <v>354</v>
      </c>
      <c r="D4" s="35"/>
      <c r="E4" s="35"/>
      <c r="F4" s="35"/>
      <c r="G4" s="35"/>
      <c r="H4" s="35"/>
      <c r="I4" s="35"/>
      <c r="J4" s="35"/>
    </row>
    <row r="5" spans="1:10" s="102" customFormat="1" ht="19.899999999999999" customHeight="1" x14ac:dyDescent="0.4">
      <c r="A5" s="35" t="s">
        <v>348</v>
      </c>
      <c r="B5" s="35"/>
      <c r="C5" s="35"/>
      <c r="D5" s="35" t="s">
        <v>354</v>
      </c>
      <c r="E5" s="35"/>
      <c r="F5" s="35"/>
      <c r="G5" s="35"/>
      <c r="H5" s="35"/>
      <c r="I5" s="35"/>
      <c r="J5" s="35"/>
    </row>
    <row r="6" spans="1:10" s="102" customFormat="1" ht="19.899999999999999" customHeight="1" x14ac:dyDescent="0.4">
      <c r="A6" s="35" t="s">
        <v>349</v>
      </c>
      <c r="B6" s="35"/>
      <c r="C6" s="35"/>
      <c r="D6" s="35"/>
      <c r="E6" s="35" t="s">
        <v>354</v>
      </c>
      <c r="F6" s="35"/>
      <c r="G6" s="35"/>
      <c r="H6" s="35"/>
      <c r="I6" s="35"/>
      <c r="J6" s="35"/>
    </row>
    <row r="7" spans="1:10" s="102" customFormat="1" ht="19.899999999999999" customHeight="1" x14ac:dyDescent="0.4">
      <c r="A7" s="276" t="s">
        <v>355</v>
      </c>
      <c r="B7" s="276"/>
      <c r="C7" s="100"/>
      <c r="D7" s="100"/>
      <c r="E7" s="100"/>
      <c r="F7" s="100"/>
      <c r="G7" s="100"/>
      <c r="H7" s="100"/>
      <c r="I7" s="100"/>
      <c r="J7" s="100"/>
    </row>
    <row r="8" spans="1:10" s="102" customFormat="1" ht="19.899999999999999" customHeight="1" x14ac:dyDescent="0.4">
      <c r="A8" s="35"/>
      <c r="B8" s="103" t="s">
        <v>356</v>
      </c>
      <c r="C8" s="104" t="s">
        <v>357</v>
      </c>
      <c r="D8" s="35" t="s">
        <v>358</v>
      </c>
      <c r="E8" s="105"/>
      <c r="F8" s="35" t="s">
        <v>350</v>
      </c>
      <c r="G8" s="35" t="s">
        <v>351</v>
      </c>
      <c r="H8" s="35" t="s">
        <v>352</v>
      </c>
      <c r="I8" s="35" t="s">
        <v>353</v>
      </c>
      <c r="J8" s="35" t="s">
        <v>260</v>
      </c>
    </row>
    <row r="9" spans="1:10" s="102" customFormat="1" ht="19.899999999999999" customHeight="1" x14ac:dyDescent="0.4">
      <c r="A9" s="103" t="s">
        <v>356</v>
      </c>
      <c r="B9" s="35" t="s">
        <v>354</v>
      </c>
      <c r="C9" s="35"/>
      <c r="D9" s="35"/>
      <c r="E9" s="35"/>
      <c r="F9" s="35"/>
      <c r="G9" s="35"/>
      <c r="H9" s="35"/>
      <c r="I9" s="35"/>
      <c r="J9" s="35"/>
    </row>
    <row r="10" spans="1:10" s="102" customFormat="1" ht="19.899999999999999" customHeight="1" x14ac:dyDescent="0.4">
      <c r="A10" s="104" t="s">
        <v>357</v>
      </c>
      <c r="B10" s="35"/>
      <c r="C10" s="35" t="s">
        <v>354</v>
      </c>
      <c r="D10" s="35"/>
      <c r="E10" s="35"/>
      <c r="F10" s="35"/>
      <c r="G10" s="35"/>
      <c r="H10" s="35"/>
      <c r="I10" s="35"/>
      <c r="J10" s="35"/>
    </row>
    <row r="11" spans="1:10" s="102" customFormat="1" ht="19.899999999999999" customHeight="1" x14ac:dyDescent="0.4">
      <c r="A11" s="35" t="s">
        <v>358</v>
      </c>
      <c r="B11" s="35"/>
      <c r="C11" s="35"/>
      <c r="D11" s="35" t="s">
        <v>354</v>
      </c>
      <c r="E11" s="35"/>
      <c r="F11" s="35"/>
      <c r="G11" s="35"/>
      <c r="H11" s="35"/>
      <c r="I11" s="35"/>
      <c r="J11" s="35"/>
    </row>
    <row r="12" spans="1:10" s="102" customFormat="1" ht="19.899999999999999" customHeight="1" x14ac:dyDescent="0.4">
      <c r="A12" s="105"/>
      <c r="B12" s="35"/>
      <c r="C12" s="35"/>
      <c r="D12" s="35"/>
      <c r="E12" s="35" t="s">
        <v>354</v>
      </c>
      <c r="F12" s="35"/>
      <c r="G12" s="35"/>
      <c r="H12" s="35"/>
      <c r="I12" s="35"/>
      <c r="J12" s="35"/>
    </row>
    <row r="13" spans="1:10" s="102" customFormat="1" ht="19.899999999999999" customHeight="1" x14ac:dyDescent="0.4">
      <c r="A13" s="276" t="s">
        <v>359</v>
      </c>
      <c r="B13" s="276"/>
      <c r="C13" s="100"/>
      <c r="D13" s="100"/>
      <c r="E13" s="100"/>
      <c r="F13" s="100"/>
      <c r="G13" s="100"/>
      <c r="H13" s="100"/>
      <c r="I13" s="100"/>
      <c r="J13" s="100"/>
    </row>
    <row r="14" spans="1:10" s="102" customFormat="1" ht="19.899999999999999" customHeight="1" x14ac:dyDescent="0.4">
      <c r="A14" s="35"/>
      <c r="B14" s="103" t="s">
        <v>360</v>
      </c>
      <c r="C14" s="104" t="s">
        <v>361</v>
      </c>
      <c r="D14" s="35" t="s">
        <v>362</v>
      </c>
      <c r="E14" s="35"/>
      <c r="F14" s="35" t="s">
        <v>350</v>
      </c>
      <c r="G14" s="35" t="s">
        <v>351</v>
      </c>
      <c r="H14" s="35" t="s">
        <v>352</v>
      </c>
      <c r="I14" s="35" t="s">
        <v>353</v>
      </c>
      <c r="J14" s="35" t="s">
        <v>260</v>
      </c>
    </row>
    <row r="15" spans="1:10" s="102" customFormat="1" ht="19.899999999999999" customHeight="1" x14ac:dyDescent="0.4">
      <c r="A15" s="103" t="s">
        <v>360</v>
      </c>
      <c r="B15" s="35" t="s">
        <v>354</v>
      </c>
      <c r="C15" s="35"/>
      <c r="D15" s="35"/>
      <c r="E15" s="35"/>
      <c r="F15" s="35"/>
      <c r="G15" s="35"/>
      <c r="H15" s="35"/>
      <c r="I15" s="35"/>
      <c r="J15" s="35"/>
    </row>
    <row r="16" spans="1:10" s="102" customFormat="1" ht="19.899999999999999" customHeight="1" x14ac:dyDescent="0.4">
      <c r="A16" s="104" t="s">
        <v>361</v>
      </c>
      <c r="B16" s="35"/>
      <c r="C16" s="35" t="s">
        <v>354</v>
      </c>
      <c r="D16" s="35"/>
      <c r="E16" s="35"/>
      <c r="F16" s="35"/>
      <c r="G16" s="35"/>
      <c r="H16" s="35"/>
      <c r="I16" s="35"/>
      <c r="J16" s="35"/>
    </row>
    <row r="17" spans="1:10" s="102" customFormat="1" ht="19.899999999999999" customHeight="1" x14ac:dyDescent="0.4">
      <c r="A17" s="35" t="s">
        <v>362</v>
      </c>
      <c r="B17" s="35"/>
      <c r="C17" s="35"/>
      <c r="D17" s="35" t="s">
        <v>354</v>
      </c>
      <c r="E17" s="35"/>
      <c r="F17" s="35"/>
      <c r="G17" s="35"/>
      <c r="H17" s="35"/>
      <c r="I17" s="35"/>
      <c r="J17" s="35"/>
    </row>
    <row r="18" spans="1:10" s="102" customFormat="1" ht="19.899999999999999" customHeight="1" x14ac:dyDescent="0.4">
      <c r="A18" s="35"/>
      <c r="B18" s="35"/>
      <c r="C18" s="35"/>
      <c r="D18" s="35"/>
      <c r="E18" s="35" t="s">
        <v>354</v>
      </c>
      <c r="F18" s="35"/>
      <c r="G18" s="35"/>
      <c r="H18" s="35"/>
      <c r="I18" s="35"/>
      <c r="J18" s="35"/>
    </row>
    <row r="19" spans="1:10" s="102" customFormat="1" ht="19.899999999999999" customHeight="1" x14ac:dyDescent="0.4">
      <c r="A19" s="100"/>
      <c r="B19" s="100"/>
      <c r="C19" s="100"/>
      <c r="D19" s="100"/>
      <c r="E19" s="100"/>
      <c r="F19" s="100"/>
      <c r="G19" s="100"/>
      <c r="H19" s="100"/>
      <c r="I19" s="100"/>
      <c r="J19" s="100"/>
    </row>
    <row r="20" spans="1:10" s="102" customFormat="1" ht="19.899999999999999" customHeight="1" x14ac:dyDescent="0.4">
      <c r="A20" s="100"/>
      <c r="B20" s="100"/>
      <c r="C20" s="100"/>
      <c r="D20" s="100"/>
      <c r="E20" s="100"/>
      <c r="F20" s="100"/>
      <c r="G20" s="100"/>
      <c r="H20" s="100"/>
      <c r="I20" s="100"/>
      <c r="J20" s="100"/>
    </row>
    <row r="21" spans="1:10" s="102" customFormat="1" ht="19.899999999999999" customHeigh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s="102" customFormat="1" ht="19.899999999999999" customHeight="1" x14ac:dyDescent="0.4">
      <c r="A22" s="276" t="s">
        <v>363</v>
      </c>
      <c r="B22" s="276"/>
      <c r="C22" s="100"/>
      <c r="D22" s="100"/>
      <c r="E22" s="100"/>
      <c r="F22" s="100"/>
      <c r="G22" s="100"/>
      <c r="H22" s="100"/>
      <c r="I22" s="100"/>
      <c r="J22" s="100"/>
    </row>
    <row r="23" spans="1:10" s="102" customFormat="1" ht="19.899999999999999" customHeight="1" x14ac:dyDescent="0.4">
      <c r="A23" s="35"/>
      <c r="B23" s="103" t="s">
        <v>364</v>
      </c>
      <c r="C23" s="104" t="s">
        <v>365</v>
      </c>
      <c r="D23" s="35" t="s">
        <v>366</v>
      </c>
      <c r="E23" s="35"/>
      <c r="F23" s="35" t="s">
        <v>350</v>
      </c>
      <c r="G23" s="35" t="s">
        <v>351</v>
      </c>
      <c r="H23" s="35" t="s">
        <v>352</v>
      </c>
      <c r="I23" s="35" t="s">
        <v>353</v>
      </c>
      <c r="J23" s="35" t="s">
        <v>260</v>
      </c>
    </row>
    <row r="24" spans="1:10" s="102" customFormat="1" ht="19.899999999999999" customHeight="1" x14ac:dyDescent="0.4">
      <c r="A24" s="103" t="s">
        <v>364</v>
      </c>
      <c r="B24" s="35" t="s">
        <v>354</v>
      </c>
      <c r="C24" s="35"/>
      <c r="D24" s="35"/>
      <c r="E24" s="35"/>
      <c r="F24" s="35"/>
      <c r="G24" s="35"/>
      <c r="H24" s="35"/>
      <c r="I24" s="35"/>
      <c r="J24" s="35"/>
    </row>
    <row r="25" spans="1:10" s="102" customFormat="1" ht="19.899999999999999" customHeight="1" x14ac:dyDescent="0.4">
      <c r="A25" s="104" t="s">
        <v>365</v>
      </c>
      <c r="B25" s="35"/>
      <c r="C25" s="35" t="s">
        <v>354</v>
      </c>
      <c r="D25" s="35"/>
      <c r="E25" s="35"/>
      <c r="F25" s="35"/>
      <c r="G25" s="35"/>
      <c r="H25" s="35"/>
      <c r="I25" s="35"/>
      <c r="J25" s="35"/>
    </row>
    <row r="26" spans="1:10" s="102" customFormat="1" ht="19.899999999999999" customHeight="1" x14ac:dyDescent="0.4">
      <c r="A26" s="35" t="s">
        <v>366</v>
      </c>
      <c r="B26" s="35"/>
      <c r="C26" s="35"/>
      <c r="D26" s="35" t="s">
        <v>354</v>
      </c>
      <c r="E26" s="35"/>
      <c r="F26" s="35"/>
      <c r="G26" s="35"/>
      <c r="H26" s="35"/>
      <c r="I26" s="35"/>
      <c r="J26" s="35"/>
    </row>
    <row r="27" spans="1:10" s="102" customFormat="1" ht="19.899999999999999" customHeight="1" x14ac:dyDescent="0.4">
      <c r="A27" s="35"/>
      <c r="B27" s="35"/>
      <c r="C27" s="35"/>
      <c r="D27" s="35"/>
      <c r="E27" s="35" t="s">
        <v>354</v>
      </c>
      <c r="F27" s="35"/>
      <c r="G27" s="35"/>
      <c r="H27" s="35"/>
      <c r="I27" s="35"/>
      <c r="J27" s="35"/>
    </row>
    <row r="28" spans="1:10" s="102" customFormat="1" ht="17.100000000000001" customHeight="1" x14ac:dyDescent="0.4">
      <c r="A28" s="241" t="s">
        <v>367</v>
      </c>
      <c r="B28" s="241"/>
      <c r="F28" s="100"/>
      <c r="G28" s="100"/>
      <c r="H28" s="100"/>
    </row>
    <row r="29" spans="1:10" s="102" customFormat="1" ht="19.899999999999999" customHeight="1" x14ac:dyDescent="0.4">
      <c r="A29" s="35"/>
      <c r="B29" s="103"/>
      <c r="C29" s="104"/>
      <c r="D29" s="35"/>
      <c r="E29" s="35"/>
      <c r="F29" s="35" t="s">
        <v>350</v>
      </c>
      <c r="G29" s="35" t="s">
        <v>351</v>
      </c>
      <c r="H29" s="35" t="s">
        <v>352</v>
      </c>
      <c r="I29" s="35" t="s">
        <v>353</v>
      </c>
      <c r="J29" s="35" t="s">
        <v>260</v>
      </c>
    </row>
    <row r="30" spans="1:10" s="102" customFormat="1" ht="19.899999999999999" customHeight="1" x14ac:dyDescent="0.4">
      <c r="A30" s="103" t="s">
        <v>310</v>
      </c>
      <c r="B30" s="35" t="s">
        <v>354</v>
      </c>
      <c r="C30" s="35"/>
      <c r="D30" s="35"/>
      <c r="E30" s="35"/>
      <c r="F30" s="35"/>
      <c r="G30" s="35"/>
      <c r="H30" s="35"/>
      <c r="I30" s="35"/>
      <c r="J30" s="35"/>
    </row>
    <row r="31" spans="1:10" s="102" customFormat="1" ht="19.899999999999999" customHeight="1" x14ac:dyDescent="0.4">
      <c r="A31" s="104" t="s">
        <v>311</v>
      </c>
      <c r="B31" s="35"/>
      <c r="C31" s="35" t="s">
        <v>354</v>
      </c>
      <c r="D31" s="35"/>
      <c r="E31" s="35"/>
      <c r="F31" s="35"/>
      <c r="G31" s="35"/>
      <c r="H31" s="35"/>
      <c r="I31" s="35"/>
      <c r="J31" s="35"/>
    </row>
    <row r="32" spans="1:10" s="102" customFormat="1" ht="19.899999999999999" customHeight="1" x14ac:dyDescent="0.4">
      <c r="A32" s="35" t="s">
        <v>316</v>
      </c>
      <c r="B32" s="35"/>
      <c r="C32" s="35"/>
      <c r="D32" s="35" t="s">
        <v>354</v>
      </c>
      <c r="E32" s="35"/>
      <c r="F32" s="35"/>
      <c r="G32" s="35"/>
      <c r="H32" s="35"/>
      <c r="I32" s="35"/>
      <c r="J32" s="35"/>
    </row>
    <row r="33" spans="1:10" s="102" customFormat="1" ht="17.100000000000001" customHeight="1" x14ac:dyDescent="0.4">
      <c r="A33" s="241" t="s">
        <v>368</v>
      </c>
      <c r="B33" s="241"/>
      <c r="F33" s="100"/>
      <c r="G33" s="100"/>
      <c r="H33" s="100"/>
    </row>
    <row r="34" spans="1:10" s="102" customFormat="1" ht="19.899999999999999" customHeight="1" x14ac:dyDescent="0.4">
      <c r="A34" s="35"/>
      <c r="B34" s="103"/>
      <c r="C34" s="104"/>
      <c r="D34" s="35"/>
      <c r="E34" s="35"/>
      <c r="F34" s="35" t="s">
        <v>350</v>
      </c>
      <c r="G34" s="35" t="s">
        <v>351</v>
      </c>
      <c r="H34" s="35" t="s">
        <v>352</v>
      </c>
      <c r="I34" s="35" t="s">
        <v>353</v>
      </c>
      <c r="J34" s="35" t="s">
        <v>260</v>
      </c>
    </row>
    <row r="35" spans="1:10" s="102" customFormat="1" ht="19.899999999999999" customHeight="1" x14ac:dyDescent="0.4">
      <c r="A35" s="103" t="s">
        <v>312</v>
      </c>
      <c r="B35" s="35" t="s">
        <v>354</v>
      </c>
      <c r="C35" s="35"/>
      <c r="D35" s="35"/>
      <c r="E35" s="35"/>
      <c r="F35" s="35"/>
      <c r="G35" s="35"/>
      <c r="H35" s="35"/>
      <c r="I35" s="35"/>
      <c r="J35" s="35"/>
    </row>
    <row r="36" spans="1:10" s="102" customFormat="1" ht="19.899999999999999" customHeight="1" x14ac:dyDescent="0.4">
      <c r="A36" s="104" t="s">
        <v>313</v>
      </c>
      <c r="B36" s="35"/>
      <c r="C36" s="35" t="s">
        <v>354</v>
      </c>
      <c r="D36" s="35"/>
      <c r="E36" s="35"/>
      <c r="F36" s="35"/>
      <c r="G36" s="35"/>
      <c r="H36" s="35"/>
      <c r="I36" s="35"/>
      <c r="J36" s="35"/>
    </row>
    <row r="37" spans="1:10" s="102" customFormat="1" ht="19.899999999999999" customHeight="1" x14ac:dyDescent="0.4">
      <c r="A37" s="35" t="s">
        <v>317</v>
      </c>
      <c r="B37" s="35"/>
      <c r="C37" s="35"/>
      <c r="D37" s="35" t="s">
        <v>354</v>
      </c>
      <c r="E37" s="35"/>
      <c r="F37" s="35"/>
      <c r="G37" s="35"/>
      <c r="H37" s="35"/>
      <c r="I37" s="35"/>
      <c r="J37" s="35"/>
    </row>
    <row r="38" spans="1:10" s="102" customFormat="1" ht="19.899999999999999" customHeigh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102" customFormat="1" ht="19.899999999999999" customHeight="1" x14ac:dyDescent="0.4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102" customFormat="1" ht="19.899999999999999" customHeight="1" x14ac:dyDescent="0.4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102" customFormat="1" ht="19.899999999999999" customHeight="1" x14ac:dyDescent="0.4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102" customFormat="1" ht="19.899999999999999" customHeight="1" x14ac:dyDescent="0.4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102" customFormat="1" ht="19.899999999999999" customHeight="1" x14ac:dyDescent="0.4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102" customFormat="1" ht="17.100000000000001" customHeight="1" x14ac:dyDescent="0.4">
      <c r="A44" s="102">
        <v>40</v>
      </c>
      <c r="F44" s="100"/>
      <c r="G44" s="100"/>
      <c r="H44" s="100"/>
    </row>
    <row r="45" spans="1:10" s="102" customFormat="1" ht="19.899999999999999" customHeight="1" x14ac:dyDescent="0.4">
      <c r="A45" s="274" t="s">
        <v>35</v>
      </c>
      <c r="B45" s="106"/>
    </row>
    <row r="46" spans="1:10" s="102" customFormat="1" ht="19.899999999999999" customHeight="1" x14ac:dyDescent="0.4">
      <c r="A46" s="274"/>
      <c r="B46" s="107">
        <v>0.72916666666666663</v>
      </c>
      <c r="C46" s="108"/>
    </row>
    <row r="47" spans="1:10" s="102" customFormat="1" ht="19.899999999999999" customHeight="1" x14ac:dyDescent="0.4">
      <c r="B47" s="109" t="s">
        <v>53</v>
      </c>
      <c r="C47" s="110"/>
    </row>
    <row r="48" spans="1:10" s="102" customFormat="1" ht="19.899999999999999" customHeight="1" x14ac:dyDescent="0.4">
      <c r="A48" s="274" t="s">
        <v>44</v>
      </c>
      <c r="B48" s="111"/>
      <c r="C48" s="112"/>
    </row>
    <row r="49" spans="1:5" s="102" customFormat="1" ht="19.899999999999999" customHeight="1" x14ac:dyDescent="0.4">
      <c r="A49" s="274"/>
      <c r="B49" s="113"/>
      <c r="C49" s="109">
        <v>0.74652777777777779</v>
      </c>
      <c r="D49" s="114"/>
    </row>
    <row r="50" spans="1:5" s="102" customFormat="1" ht="19.899999999999999" customHeight="1" x14ac:dyDescent="0.4">
      <c r="B50" s="115"/>
      <c r="C50" s="109" t="s">
        <v>369</v>
      </c>
      <c r="D50" s="110"/>
    </row>
    <row r="51" spans="1:5" s="102" customFormat="1" ht="19.899999999999999" customHeight="1" x14ac:dyDescent="0.4">
      <c r="A51" s="274" t="s">
        <v>43</v>
      </c>
      <c r="B51" s="116"/>
      <c r="C51" s="117"/>
      <c r="D51" s="118"/>
    </row>
    <row r="52" spans="1:5" s="102" customFormat="1" ht="19.899999999999999" customHeight="1" x14ac:dyDescent="0.4">
      <c r="A52" s="274"/>
      <c r="B52" s="107">
        <v>0.72916666666666663</v>
      </c>
      <c r="C52" s="117"/>
      <c r="D52" s="117"/>
    </row>
    <row r="53" spans="1:5" s="102" customFormat="1" ht="19.899999999999999" customHeight="1" x14ac:dyDescent="0.4">
      <c r="B53" s="109" t="s">
        <v>54</v>
      </c>
      <c r="C53" s="119"/>
      <c r="D53" s="112"/>
    </row>
    <row r="54" spans="1:5" s="102" customFormat="1" ht="19.899999999999999" customHeight="1" x14ac:dyDescent="0.4">
      <c r="A54" s="274" t="s">
        <v>41</v>
      </c>
      <c r="B54" s="111"/>
      <c r="D54" s="117"/>
    </row>
    <row r="55" spans="1:5" s="102" customFormat="1" ht="19.899999999999999" customHeight="1" x14ac:dyDescent="0.4">
      <c r="A55" s="274"/>
      <c r="B55" s="113"/>
      <c r="D55" s="109">
        <v>0.76388888888888884</v>
      </c>
    </row>
    <row r="56" spans="1:5" s="102" customFormat="1" ht="19.899999999999999" customHeight="1" x14ac:dyDescent="0.4">
      <c r="B56" s="115"/>
      <c r="C56" s="120"/>
      <c r="D56" s="109" t="s">
        <v>53</v>
      </c>
    </row>
    <row r="57" spans="1:5" s="102" customFormat="1" ht="19.899999999999999" customHeight="1" x14ac:dyDescent="0.4">
      <c r="A57" s="274" t="s">
        <v>39</v>
      </c>
      <c r="B57" s="116"/>
      <c r="D57" s="117"/>
    </row>
    <row r="58" spans="1:5" s="102" customFormat="1" ht="19.899999999999999" customHeight="1" x14ac:dyDescent="0.4">
      <c r="A58" s="274"/>
      <c r="B58" s="107">
        <v>0.72916666666666663</v>
      </c>
      <c r="C58" s="121"/>
      <c r="D58" s="117"/>
    </row>
    <row r="59" spans="1:5" s="102" customFormat="1" ht="19.899999999999999" customHeight="1" x14ac:dyDescent="0.4">
      <c r="B59" s="109" t="s">
        <v>370</v>
      </c>
      <c r="C59" s="122"/>
      <c r="D59" s="117"/>
    </row>
    <row r="60" spans="1:5" s="102" customFormat="1" ht="19.899999999999999" customHeight="1" x14ac:dyDescent="0.4">
      <c r="A60" s="274" t="s">
        <v>38</v>
      </c>
      <c r="B60" s="111"/>
      <c r="C60" s="117"/>
      <c r="D60" s="117"/>
      <c r="E60" s="120"/>
    </row>
    <row r="61" spans="1:5" s="102" customFormat="1" ht="19.899999999999999" customHeight="1" x14ac:dyDescent="0.4">
      <c r="A61" s="274"/>
      <c r="C61" s="117"/>
      <c r="D61" s="117"/>
    </row>
    <row r="62" spans="1:5" s="102" customFormat="1" ht="19.899999999999999" customHeight="1" x14ac:dyDescent="0.4">
      <c r="C62" s="112">
        <v>0.74652777777777779</v>
      </c>
      <c r="D62" s="119"/>
      <c r="E62" s="115"/>
    </row>
    <row r="63" spans="1:5" s="102" customFormat="1" ht="19.899999999999999" customHeight="1" x14ac:dyDescent="0.4">
      <c r="A63" s="274" t="s">
        <v>45</v>
      </c>
      <c r="B63" s="106"/>
      <c r="C63" s="118" t="s">
        <v>371</v>
      </c>
    </row>
    <row r="64" spans="1:5" s="102" customFormat="1" ht="19.899999999999999" customHeight="1" x14ac:dyDescent="0.4">
      <c r="A64" s="274"/>
      <c r="B64" s="107">
        <v>0.72916666666666663</v>
      </c>
      <c r="C64" s="118"/>
      <c r="E64" s="120"/>
    </row>
    <row r="65" spans="1:9" s="102" customFormat="1" ht="19.899999999999999" customHeight="1" x14ac:dyDescent="0.4">
      <c r="B65" s="109" t="s">
        <v>372</v>
      </c>
      <c r="C65" s="119"/>
      <c r="E65" s="120"/>
    </row>
    <row r="66" spans="1:9" s="102" customFormat="1" ht="19.899999999999999" customHeight="1" x14ac:dyDescent="0.4">
      <c r="A66" s="274" t="s">
        <v>373</v>
      </c>
      <c r="B66" s="111"/>
      <c r="C66" s="115"/>
    </row>
    <row r="67" spans="1:9" s="102" customFormat="1" ht="19.899999999999999" customHeight="1" x14ac:dyDescent="0.4">
      <c r="A67" s="274"/>
      <c r="B67" s="113"/>
      <c r="C67" s="120"/>
    </row>
    <row r="68" spans="1:9" s="102" customFormat="1" ht="19.899999999999999" customHeight="1" x14ac:dyDescent="0.4">
      <c r="A68" s="123"/>
      <c r="B68" s="120"/>
      <c r="C68" s="120"/>
    </row>
    <row r="70" spans="1:9" x14ac:dyDescent="0.4">
      <c r="A70" s="83">
        <v>50</v>
      </c>
      <c r="E70" s="124" t="s">
        <v>374</v>
      </c>
      <c r="F70" s="124"/>
      <c r="G70" s="124" t="s">
        <v>375</v>
      </c>
      <c r="H70" s="125" t="s">
        <v>55</v>
      </c>
    </row>
    <row r="71" spans="1:9" x14ac:dyDescent="0.4">
      <c r="A71" s="273" t="s">
        <v>35</v>
      </c>
      <c r="B71" s="126"/>
      <c r="E71" s="127"/>
      <c r="F71" s="127"/>
      <c r="G71" s="127"/>
      <c r="H71" s="127"/>
      <c r="I71" s="128" t="s">
        <v>376</v>
      </c>
    </row>
    <row r="72" spans="1:9" x14ac:dyDescent="0.4">
      <c r="A72" s="273"/>
      <c r="B72" s="129" t="s">
        <v>369</v>
      </c>
      <c r="C72" s="130"/>
      <c r="E72" s="127"/>
      <c r="F72" s="131" t="s">
        <v>377</v>
      </c>
      <c r="G72" s="131"/>
      <c r="H72" s="131"/>
      <c r="I72" s="127"/>
    </row>
    <row r="73" spans="1:9" x14ac:dyDescent="0.4">
      <c r="B73" s="132">
        <v>0.71180555555555547</v>
      </c>
      <c r="C73" s="133"/>
      <c r="E73" s="127"/>
      <c r="F73" s="131"/>
      <c r="G73" s="131" t="s">
        <v>377</v>
      </c>
      <c r="H73" s="131"/>
      <c r="I73" s="127"/>
    </row>
    <row r="74" spans="1:9" x14ac:dyDescent="0.4">
      <c r="A74" s="273" t="s">
        <v>59</v>
      </c>
      <c r="B74" s="134"/>
      <c r="C74" s="135"/>
      <c r="E74" s="127"/>
      <c r="F74" s="131"/>
      <c r="G74" s="131"/>
      <c r="H74" s="131" t="s">
        <v>377</v>
      </c>
      <c r="I74" s="127"/>
    </row>
    <row r="75" spans="1:9" x14ac:dyDescent="0.4">
      <c r="A75" s="273"/>
      <c r="B75" s="125"/>
      <c r="C75" s="135"/>
      <c r="E75" s="275" t="s">
        <v>378</v>
      </c>
      <c r="F75" s="275"/>
      <c r="G75" s="275"/>
      <c r="H75" s="275"/>
      <c r="I75" s="275"/>
    </row>
    <row r="76" spans="1:9" x14ac:dyDescent="0.4">
      <c r="B76" s="125"/>
      <c r="C76" s="135"/>
    </row>
    <row r="77" spans="1:9" x14ac:dyDescent="0.4">
      <c r="A77" s="273" t="s">
        <v>42</v>
      </c>
      <c r="B77" s="136"/>
      <c r="C77" s="135"/>
    </row>
    <row r="78" spans="1:9" x14ac:dyDescent="0.4">
      <c r="A78" s="273"/>
      <c r="B78" s="129" t="s">
        <v>371</v>
      </c>
      <c r="C78" s="137">
        <v>0.74652777777777779</v>
      </c>
    </row>
    <row r="79" spans="1:9" x14ac:dyDescent="0.4">
      <c r="B79" s="132">
        <v>0.71180555555555547</v>
      </c>
      <c r="C79" s="135"/>
    </row>
    <row r="80" spans="1:9" x14ac:dyDescent="0.4">
      <c r="A80" s="273" t="s">
        <v>38</v>
      </c>
      <c r="B80" s="134"/>
      <c r="C80" s="135"/>
    </row>
    <row r="81" spans="1:3" x14ac:dyDescent="0.4">
      <c r="A81" s="273"/>
      <c r="B81" s="125"/>
      <c r="C81" s="135"/>
    </row>
    <row r="82" spans="1:3" x14ac:dyDescent="0.4">
      <c r="B82" s="125"/>
      <c r="C82" s="135"/>
    </row>
    <row r="83" spans="1:3" x14ac:dyDescent="0.4">
      <c r="A83" s="273" t="s">
        <v>43</v>
      </c>
      <c r="B83" s="136"/>
      <c r="C83" s="135"/>
    </row>
    <row r="84" spans="1:3" x14ac:dyDescent="0.4">
      <c r="A84" s="273"/>
      <c r="B84" s="129" t="s">
        <v>370</v>
      </c>
      <c r="C84" s="135"/>
    </row>
    <row r="85" spans="1:3" x14ac:dyDescent="0.4">
      <c r="B85" s="132">
        <v>0.71180555555555547</v>
      </c>
      <c r="C85" s="138"/>
    </row>
    <row r="86" spans="1:3" x14ac:dyDescent="0.4">
      <c r="A86" s="273" t="s">
        <v>57</v>
      </c>
      <c r="B86" s="139"/>
    </row>
    <row r="87" spans="1:3" x14ac:dyDescent="0.4">
      <c r="A87" s="273"/>
    </row>
  </sheetData>
  <mergeCells count="21">
    <mergeCell ref="A33:B33"/>
    <mergeCell ref="A1:B1"/>
    <mergeCell ref="A7:B7"/>
    <mergeCell ref="A13:B13"/>
    <mergeCell ref="A22:B22"/>
    <mergeCell ref="A28:B28"/>
    <mergeCell ref="E75:I75"/>
    <mergeCell ref="A77:A78"/>
    <mergeCell ref="A45:A46"/>
    <mergeCell ref="A48:A49"/>
    <mergeCell ref="A51:A52"/>
    <mergeCell ref="A54:A55"/>
    <mergeCell ref="A57:A58"/>
    <mergeCell ref="A60:A61"/>
    <mergeCell ref="A80:A81"/>
    <mergeCell ref="A83:A84"/>
    <mergeCell ref="A86:A87"/>
    <mergeCell ref="A63:A64"/>
    <mergeCell ref="A66:A67"/>
    <mergeCell ref="A71:A72"/>
    <mergeCell ref="A74:A75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BFBC-20A9-4CF9-827A-9F30B0F3EA24}">
  <dimension ref="A1:AD50"/>
  <sheetViews>
    <sheetView topLeftCell="A4" workbookViewId="0">
      <selection activeCell="U39" sqref="U39"/>
    </sheetView>
  </sheetViews>
  <sheetFormatPr defaultColWidth="2.625" defaultRowHeight="18.75" x14ac:dyDescent="0.4"/>
  <cols>
    <col min="2" max="2" width="5.625" customWidth="1"/>
    <col min="3" max="7" width="3.625" customWidth="1"/>
    <col min="8" max="9" width="5.625" customWidth="1"/>
    <col min="10" max="10" width="0" hidden="1" customWidth="1"/>
    <col min="11" max="12" width="5.625" customWidth="1"/>
    <col min="13" max="13" width="0" hidden="1" customWidth="1"/>
    <col min="14" max="15" width="5.625" customWidth="1"/>
    <col min="16" max="16" width="0" hidden="1" customWidth="1"/>
    <col min="17" max="18" width="5.625" customWidth="1"/>
    <col min="19" max="19" width="0" hidden="1" customWidth="1"/>
    <col min="20" max="22" width="4.75" style="1" bestFit="1" customWidth="1"/>
    <col min="23" max="26" width="5.625" customWidth="1"/>
    <col min="27" max="27" width="15" hidden="1" customWidth="1"/>
    <col min="28" max="28" width="11.375" hidden="1" customWidth="1"/>
    <col min="29" max="29" width="14.125" hidden="1" customWidth="1"/>
    <col min="30" max="30" width="7.125" customWidth="1"/>
  </cols>
  <sheetData>
    <row r="1" spans="1:30" ht="31.5" customHeight="1" x14ac:dyDescent="0.4">
      <c r="A1" s="253" t="s">
        <v>379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x14ac:dyDescent="0.4">
      <c r="B2" t="s">
        <v>380</v>
      </c>
      <c r="H2" t="s">
        <v>1</v>
      </c>
    </row>
    <row r="3" spans="1:30" x14ac:dyDescent="0.4">
      <c r="C3" s="265">
        <v>1</v>
      </c>
      <c r="D3" s="266"/>
      <c r="E3" s="266"/>
      <c r="F3" s="266"/>
      <c r="G3" s="267"/>
      <c r="H3" s="264" t="str">
        <f>C4</f>
        <v>AFU1</v>
      </c>
      <c r="I3" s="264"/>
      <c r="J3" s="264"/>
      <c r="K3" s="264" t="str">
        <f>C5</f>
        <v>AFU2</v>
      </c>
      <c r="L3" s="264"/>
      <c r="M3" s="264"/>
      <c r="N3" s="264" t="str">
        <f>C6</f>
        <v>AFU3</v>
      </c>
      <c r="O3" s="264"/>
      <c r="P3" s="264"/>
      <c r="Q3" s="264" t="str">
        <f>C7</f>
        <v>AFU4</v>
      </c>
      <c r="R3" s="264"/>
      <c r="S3" s="264"/>
      <c r="T3" s="2" t="s">
        <v>2</v>
      </c>
      <c r="U3" s="2" t="s">
        <v>3</v>
      </c>
      <c r="V3" s="2" t="s">
        <v>4</v>
      </c>
      <c r="W3" s="3" t="s">
        <v>5</v>
      </c>
      <c r="X3" s="3" t="s">
        <v>6</v>
      </c>
      <c r="Y3" s="3" t="s">
        <v>7</v>
      </c>
      <c r="Z3" s="3" t="s">
        <v>8</v>
      </c>
      <c r="AA3" s="2" t="s">
        <v>9</v>
      </c>
      <c r="AB3" s="2" t="s">
        <v>10</v>
      </c>
      <c r="AC3" s="2" t="s">
        <v>11</v>
      </c>
      <c r="AD3" s="3" t="s">
        <v>12</v>
      </c>
    </row>
    <row r="4" spans="1:30" ht="37.5" customHeight="1" x14ac:dyDescent="0.4">
      <c r="C4" s="209" t="s">
        <v>13</v>
      </c>
      <c r="D4" s="210"/>
      <c r="E4" s="210"/>
      <c r="F4" s="210"/>
      <c r="G4" s="211"/>
      <c r="H4" s="4"/>
      <c r="I4" s="5"/>
      <c r="J4" s="6"/>
      <c r="K4" s="7">
        <f>I5</f>
        <v>0</v>
      </c>
      <c r="L4" s="8">
        <f>H5</f>
        <v>0</v>
      </c>
      <c r="M4" s="9">
        <f>IF(K4&gt;L4,3,IF(K4=L4,1,0))</f>
        <v>1</v>
      </c>
      <c r="N4" s="7">
        <f>I6</f>
        <v>0</v>
      </c>
      <c r="O4" s="8">
        <f>H6</f>
        <v>0</v>
      </c>
      <c r="P4" s="9">
        <f>IF(N4&gt;O4,3,IF(N4=O4,1,0))</f>
        <v>1</v>
      </c>
      <c r="Q4" s="7">
        <f>I7</f>
        <v>0</v>
      </c>
      <c r="R4" s="8">
        <f>H7</f>
        <v>0</v>
      </c>
      <c r="S4" s="10">
        <f>IF(Q4&gt;R4,3,IF(Q4=R4,1,0))</f>
        <v>1</v>
      </c>
      <c r="T4" s="11">
        <f>J8</f>
        <v>0</v>
      </c>
      <c r="U4" s="11">
        <f>I8</f>
        <v>3</v>
      </c>
      <c r="V4" s="11">
        <f>H8</f>
        <v>0</v>
      </c>
      <c r="W4" s="12">
        <f t="shared" ref="W4:X7" si="0">H4+K4+N4+Q4</f>
        <v>0</v>
      </c>
      <c r="X4" s="12">
        <f t="shared" si="0"/>
        <v>0</v>
      </c>
      <c r="Y4" s="12">
        <f>W4-X4</f>
        <v>0</v>
      </c>
      <c r="Z4" s="12">
        <f>J4+M4+P4+S4</f>
        <v>3</v>
      </c>
      <c r="AA4" s="12">
        <f>Y4/100</f>
        <v>0</v>
      </c>
      <c r="AB4" s="12">
        <f>W4/10000</f>
        <v>0</v>
      </c>
      <c r="AC4" s="12">
        <f>Z4+AA4+AB4</f>
        <v>3</v>
      </c>
      <c r="AD4" s="12">
        <f>RANK(AC4,AC4:AC7)</f>
        <v>1</v>
      </c>
    </row>
    <row r="5" spans="1:30" ht="37.5" customHeight="1" x14ac:dyDescent="0.4">
      <c r="C5" s="209" t="s">
        <v>14</v>
      </c>
      <c r="D5" s="210"/>
      <c r="E5" s="210"/>
      <c r="F5" s="210"/>
      <c r="G5" s="211"/>
      <c r="H5" s="13"/>
      <c r="I5" s="14"/>
      <c r="J5" s="15">
        <f>IF(H5&gt;I5,3,IF(H5=I5,1,0))</f>
        <v>1</v>
      </c>
      <c r="K5" s="16"/>
      <c r="L5" s="17"/>
      <c r="M5" s="18"/>
      <c r="N5" s="19">
        <f>L6</f>
        <v>0</v>
      </c>
      <c r="O5" s="20">
        <f>K6</f>
        <v>0</v>
      </c>
      <c r="P5" s="21">
        <f>IF(N5&gt;O5,3,IF(N5=O5,1,0))</f>
        <v>1</v>
      </c>
      <c r="Q5" s="19">
        <f>L7</f>
        <v>0</v>
      </c>
      <c r="R5" s="20">
        <f>K7</f>
        <v>0</v>
      </c>
      <c r="S5" s="15">
        <f>IF(Q5&gt;R5,3,IF(Q5=R5,1,0))</f>
        <v>1</v>
      </c>
      <c r="T5" s="11">
        <f>M8</f>
        <v>0</v>
      </c>
      <c r="U5" s="11">
        <f>L8</f>
        <v>3</v>
      </c>
      <c r="V5" s="11">
        <f>K8</f>
        <v>0</v>
      </c>
      <c r="W5" s="12">
        <f t="shared" si="0"/>
        <v>0</v>
      </c>
      <c r="X5" s="12">
        <f t="shared" si="0"/>
        <v>0</v>
      </c>
      <c r="Y5" s="12">
        <f>W5-X5</f>
        <v>0</v>
      </c>
      <c r="Z5" s="12">
        <f>J5+M5+P5+S5</f>
        <v>3</v>
      </c>
      <c r="AA5" s="12">
        <f>Y5/100</f>
        <v>0</v>
      </c>
      <c r="AB5" s="12">
        <f>W5/10000</f>
        <v>0</v>
      </c>
      <c r="AC5" s="12">
        <f>Z5+AA5+AB5</f>
        <v>3</v>
      </c>
      <c r="AD5" s="12">
        <f>RANK(AC5,AC4:AC7)</f>
        <v>1</v>
      </c>
    </row>
    <row r="6" spans="1:30" ht="37.5" customHeight="1" x14ac:dyDescent="0.4">
      <c r="C6" s="209" t="s">
        <v>15</v>
      </c>
      <c r="D6" s="210"/>
      <c r="E6" s="210"/>
      <c r="F6" s="210"/>
      <c r="G6" s="211"/>
      <c r="H6" s="13"/>
      <c r="I6" s="14"/>
      <c r="J6" s="15">
        <f>IF(H6&gt;I6,3,IF(H6=I6,1,0))</f>
        <v>1</v>
      </c>
      <c r="K6" s="13"/>
      <c r="L6" s="14"/>
      <c r="M6" s="15">
        <f>IF(K6&gt;L6,3,IF(K6=L6,1,0))</f>
        <v>1</v>
      </c>
      <c r="N6" s="16"/>
      <c r="O6" s="17"/>
      <c r="P6" s="18"/>
      <c r="Q6" s="19">
        <f>O7</f>
        <v>0</v>
      </c>
      <c r="R6" s="20">
        <f>N7</f>
        <v>0</v>
      </c>
      <c r="S6" s="15">
        <f>IF(Q6&gt;R6,3,IF(Q6=R6,1,0))</f>
        <v>1</v>
      </c>
      <c r="T6" s="11">
        <f>P8</f>
        <v>0</v>
      </c>
      <c r="U6" s="11">
        <f>O8</f>
        <v>3</v>
      </c>
      <c r="V6" s="11">
        <f>N8</f>
        <v>0</v>
      </c>
      <c r="W6" s="12">
        <f t="shared" si="0"/>
        <v>0</v>
      </c>
      <c r="X6" s="12">
        <f t="shared" si="0"/>
        <v>0</v>
      </c>
      <c r="Y6" s="12">
        <f>W6-X6</f>
        <v>0</v>
      </c>
      <c r="Z6" s="12">
        <f>J6+M6+P6+S6</f>
        <v>3</v>
      </c>
      <c r="AA6" s="12">
        <f>Y6/100</f>
        <v>0</v>
      </c>
      <c r="AB6" s="12">
        <f>W6/10000</f>
        <v>0</v>
      </c>
      <c r="AC6" s="12">
        <f>Z6+AA6+AB6</f>
        <v>3</v>
      </c>
      <c r="AD6" s="12">
        <f>RANK(AC6,AC4:AC7)</f>
        <v>1</v>
      </c>
    </row>
    <row r="7" spans="1:30" ht="37.5" customHeight="1" x14ac:dyDescent="0.4">
      <c r="C7" s="209" t="s">
        <v>16</v>
      </c>
      <c r="D7" s="210"/>
      <c r="E7" s="210"/>
      <c r="F7" s="210"/>
      <c r="G7" s="211"/>
      <c r="H7" s="13"/>
      <c r="I7" s="14"/>
      <c r="J7" s="15">
        <f>IF(H7&gt;I7,3,IF(H7=I7,1,0))</f>
        <v>1</v>
      </c>
      <c r="K7" s="13"/>
      <c r="L7" s="14"/>
      <c r="M7" s="15">
        <f>IF(K7&gt;L7,3,IF(K7=L7,1,0))</f>
        <v>1</v>
      </c>
      <c r="N7" s="13"/>
      <c r="O7" s="14"/>
      <c r="P7" s="15">
        <f>IF(N7&gt;O7,3,IF(N7=O7,1,0))</f>
        <v>1</v>
      </c>
      <c r="Q7" s="16"/>
      <c r="R7" s="17"/>
      <c r="S7" s="18"/>
      <c r="T7" s="11">
        <f>S8</f>
        <v>0</v>
      </c>
      <c r="U7" s="11">
        <f>R8</f>
        <v>3</v>
      </c>
      <c r="V7" s="11">
        <f>Q8</f>
        <v>0</v>
      </c>
      <c r="W7" s="12">
        <f t="shared" si="0"/>
        <v>0</v>
      </c>
      <c r="X7" s="12">
        <f t="shared" si="0"/>
        <v>0</v>
      </c>
      <c r="Y7" s="12">
        <f>W7-X7</f>
        <v>0</v>
      </c>
      <c r="Z7" s="12">
        <f>J7+M7+P7+S7</f>
        <v>3</v>
      </c>
      <c r="AA7" s="12">
        <f>Y7/100</f>
        <v>0</v>
      </c>
      <c r="AB7" s="12">
        <f>W7/10000</f>
        <v>0</v>
      </c>
      <c r="AC7" s="12">
        <f>Z7+AA7+AB7</f>
        <v>3</v>
      </c>
      <c r="AD7" s="12">
        <f>RANK(AC7,AC4:AC7)</f>
        <v>1</v>
      </c>
    </row>
    <row r="8" spans="1:30" hidden="1" x14ac:dyDescent="0.4">
      <c r="H8" s="22">
        <f>COUNTIF(J4:J7,3)</f>
        <v>0</v>
      </c>
      <c r="I8" s="22">
        <f>COUNTIF(J4:J7,1)</f>
        <v>3</v>
      </c>
      <c r="J8" s="22">
        <f>COUNTIF(J4:J7,0)</f>
        <v>0</v>
      </c>
      <c r="K8" s="22">
        <f>COUNTIF(M4:M7,3)</f>
        <v>0</v>
      </c>
      <c r="L8" s="22">
        <f>COUNTIF(M4:M7,1)</f>
        <v>3</v>
      </c>
      <c r="M8" s="22">
        <f>COUNTIF(M4:M7,0)</f>
        <v>0</v>
      </c>
      <c r="N8" s="22">
        <f>COUNTIF(P4:P7,3)</f>
        <v>0</v>
      </c>
      <c r="O8" s="22">
        <f>COUNTIF(P4:P7,1)</f>
        <v>3</v>
      </c>
      <c r="P8" s="22">
        <f>COUNTIF(P4:P7,0)</f>
        <v>0</v>
      </c>
      <c r="Q8" s="22">
        <f>COUNTIF(S4:S7,3)</f>
        <v>0</v>
      </c>
      <c r="R8" s="22">
        <f>COUNTIF(S4:S7,1)</f>
        <v>3</v>
      </c>
      <c r="S8" s="22">
        <f>COUNTIF(S4:S7,0)</f>
        <v>0</v>
      </c>
    </row>
    <row r="10" spans="1:30" x14ac:dyDescent="0.4">
      <c r="B10" t="s">
        <v>381</v>
      </c>
      <c r="H10" t="s">
        <v>18</v>
      </c>
    </row>
    <row r="11" spans="1:30" x14ac:dyDescent="0.4">
      <c r="C11" s="265">
        <v>2</v>
      </c>
      <c r="D11" s="266"/>
      <c r="E11" s="266"/>
      <c r="F11" s="266"/>
      <c r="G11" s="267"/>
      <c r="H11" s="264" t="str">
        <f>C12</f>
        <v>AFU5</v>
      </c>
      <c r="I11" s="264"/>
      <c r="J11" s="264"/>
      <c r="K11" s="264" t="str">
        <f>C13</f>
        <v>AFU6</v>
      </c>
      <c r="L11" s="264"/>
      <c r="M11" s="264"/>
      <c r="N11" s="264" t="str">
        <f>C14</f>
        <v>AFU7</v>
      </c>
      <c r="O11" s="264"/>
      <c r="P11" s="264"/>
      <c r="Q11" s="264" t="str">
        <f>C15</f>
        <v>AFU8</v>
      </c>
      <c r="R11" s="264"/>
      <c r="S11" s="264"/>
      <c r="T11" s="2" t="s">
        <v>2</v>
      </c>
      <c r="U11" s="2" t="s">
        <v>3</v>
      </c>
      <c r="V11" s="2" t="s">
        <v>4</v>
      </c>
      <c r="W11" s="3" t="s">
        <v>5</v>
      </c>
      <c r="X11" s="3" t="s">
        <v>6</v>
      </c>
      <c r="Y11" s="3" t="s">
        <v>7</v>
      </c>
      <c r="Z11" s="3" t="s">
        <v>8</v>
      </c>
      <c r="AA11" s="2" t="s">
        <v>9</v>
      </c>
      <c r="AB11" s="2" t="s">
        <v>10</v>
      </c>
      <c r="AC11" s="2" t="s">
        <v>11</v>
      </c>
      <c r="AD11" s="3" t="s">
        <v>12</v>
      </c>
    </row>
    <row r="12" spans="1:30" ht="37.5" customHeight="1" x14ac:dyDescent="0.4">
      <c r="C12" s="209" t="s">
        <v>19</v>
      </c>
      <c r="D12" s="210"/>
      <c r="E12" s="210"/>
      <c r="F12" s="210"/>
      <c r="G12" s="211"/>
      <c r="H12" s="4"/>
      <c r="I12" s="5"/>
      <c r="J12" s="6"/>
      <c r="K12" s="7">
        <f>I13</f>
        <v>0</v>
      </c>
      <c r="L12" s="8">
        <f>H13</f>
        <v>0</v>
      </c>
      <c r="M12" s="9">
        <f>IF(K12&gt;L12,3,IF(K12=L12,1,0))</f>
        <v>1</v>
      </c>
      <c r="N12" s="7">
        <f>I14</f>
        <v>0</v>
      </c>
      <c r="O12" s="8">
        <f>H14</f>
        <v>0</v>
      </c>
      <c r="P12" s="9">
        <f>IF(N12&gt;O12,3,IF(N12=O12,1,0))</f>
        <v>1</v>
      </c>
      <c r="Q12" s="7">
        <f>I15</f>
        <v>0</v>
      </c>
      <c r="R12" s="8">
        <f>H15</f>
        <v>0</v>
      </c>
      <c r="S12" s="10">
        <f>IF(Q12&gt;R12,3,IF(Q12=R12,1,0))</f>
        <v>1</v>
      </c>
      <c r="T12" s="11">
        <f>J16</f>
        <v>0</v>
      </c>
      <c r="U12" s="11">
        <f>I16</f>
        <v>3</v>
      </c>
      <c r="V12" s="11">
        <f>H16</f>
        <v>0</v>
      </c>
      <c r="W12" s="12">
        <f>H12+K12+N12+Q12</f>
        <v>0</v>
      </c>
      <c r="X12" s="12">
        <f>I12+L12+O12+R12</f>
        <v>0</v>
      </c>
      <c r="Y12" s="12">
        <f>W12-X12</f>
        <v>0</v>
      </c>
      <c r="Z12" s="12">
        <f>J12+M12+P12+S12</f>
        <v>3</v>
      </c>
      <c r="AA12" s="12">
        <f>Y12/100</f>
        <v>0</v>
      </c>
      <c r="AB12" s="12">
        <f t="shared" ref="AB12:AB15" si="1">W12/10000</f>
        <v>0</v>
      </c>
      <c r="AC12" s="12">
        <f>Z12+AA12+AB12</f>
        <v>3</v>
      </c>
      <c r="AD12" s="12">
        <f>RANK(AC12,AC12:AC15)</f>
        <v>1</v>
      </c>
    </row>
    <row r="13" spans="1:30" ht="37.5" customHeight="1" x14ac:dyDescent="0.4">
      <c r="C13" s="209" t="s">
        <v>20</v>
      </c>
      <c r="D13" s="210"/>
      <c r="E13" s="210"/>
      <c r="F13" s="210"/>
      <c r="G13" s="211"/>
      <c r="H13" s="13"/>
      <c r="I13" s="14"/>
      <c r="J13" s="15">
        <f>IF(H13&gt;I13,3,IF(H13=I13,1,0))</f>
        <v>1</v>
      </c>
      <c r="K13" s="16"/>
      <c r="L13" s="17"/>
      <c r="M13" s="18"/>
      <c r="N13" s="19">
        <f>L14</f>
        <v>0</v>
      </c>
      <c r="O13" s="20">
        <f>K14</f>
        <v>0</v>
      </c>
      <c r="P13" s="21">
        <f>IF(N13&gt;O13,3,IF(N13=O13,1,0))</f>
        <v>1</v>
      </c>
      <c r="Q13" s="19">
        <f>L15</f>
        <v>0</v>
      </c>
      <c r="R13" s="20">
        <f>K15</f>
        <v>0</v>
      </c>
      <c r="S13" s="15">
        <f>IF(Q13&gt;R13,3,IF(Q13=R13,1,0))</f>
        <v>1</v>
      </c>
      <c r="T13" s="11">
        <f>M16</f>
        <v>0</v>
      </c>
      <c r="U13" s="11">
        <f>L16</f>
        <v>3</v>
      </c>
      <c r="V13" s="11">
        <f>K16</f>
        <v>0</v>
      </c>
      <c r="W13" s="12">
        <f t="shared" ref="W13:X15" si="2">H13+K13+N13+Q13</f>
        <v>0</v>
      </c>
      <c r="X13" s="12">
        <f t="shared" si="2"/>
        <v>0</v>
      </c>
      <c r="Y13" s="12">
        <f t="shared" ref="Y13:Y15" si="3">W13-X13</f>
        <v>0</v>
      </c>
      <c r="Z13" s="12">
        <f t="shared" ref="Z13:Z15" si="4">J13+M13+P13+S13</f>
        <v>3</v>
      </c>
      <c r="AA13" s="12">
        <f t="shared" ref="AA13:AA15" si="5">Y13/100</f>
        <v>0</v>
      </c>
      <c r="AB13" s="12">
        <f t="shared" si="1"/>
        <v>0</v>
      </c>
      <c r="AC13" s="12">
        <f t="shared" ref="AC13:AC15" si="6">Z13+AA13+AB13</f>
        <v>3</v>
      </c>
      <c r="AD13" s="12">
        <f>RANK(AC13,AC12:AC15)</f>
        <v>1</v>
      </c>
    </row>
    <row r="14" spans="1:30" ht="37.5" customHeight="1" x14ac:dyDescent="0.4">
      <c r="C14" s="209" t="s">
        <v>21</v>
      </c>
      <c r="D14" s="210"/>
      <c r="E14" s="210"/>
      <c r="F14" s="210"/>
      <c r="G14" s="211"/>
      <c r="H14" s="13"/>
      <c r="I14" s="14"/>
      <c r="J14" s="15">
        <f>IF(H14&gt;I14,3,IF(H14=I14,1,0))</f>
        <v>1</v>
      </c>
      <c r="K14" s="13"/>
      <c r="L14" s="14"/>
      <c r="M14" s="15">
        <f>IF(K14&gt;L14,3,IF(K14=L14,1,0))</f>
        <v>1</v>
      </c>
      <c r="N14" s="16"/>
      <c r="O14" s="17"/>
      <c r="P14" s="18"/>
      <c r="Q14" s="19">
        <f>O15</f>
        <v>0</v>
      </c>
      <c r="R14" s="20">
        <f>N15</f>
        <v>0</v>
      </c>
      <c r="S14" s="15">
        <f>IF(Q14&gt;R14,3,IF(Q14=R14,1,0))</f>
        <v>1</v>
      </c>
      <c r="T14" s="11">
        <f>P16</f>
        <v>0</v>
      </c>
      <c r="U14" s="11">
        <f>O16</f>
        <v>3</v>
      </c>
      <c r="V14" s="11">
        <f>N16</f>
        <v>0</v>
      </c>
      <c r="W14" s="12">
        <f t="shared" si="2"/>
        <v>0</v>
      </c>
      <c r="X14" s="12">
        <f t="shared" si="2"/>
        <v>0</v>
      </c>
      <c r="Y14" s="12">
        <f t="shared" si="3"/>
        <v>0</v>
      </c>
      <c r="Z14" s="12">
        <f t="shared" si="4"/>
        <v>3</v>
      </c>
      <c r="AA14" s="12">
        <f t="shared" si="5"/>
        <v>0</v>
      </c>
      <c r="AB14" s="12">
        <f t="shared" si="1"/>
        <v>0</v>
      </c>
      <c r="AC14" s="12">
        <f t="shared" si="6"/>
        <v>3</v>
      </c>
      <c r="AD14" s="12">
        <f>RANK(AC14,AC12:AC15)</f>
        <v>1</v>
      </c>
    </row>
    <row r="15" spans="1:30" ht="37.5" customHeight="1" x14ac:dyDescent="0.4">
      <c r="C15" s="209" t="s">
        <v>22</v>
      </c>
      <c r="D15" s="210"/>
      <c r="E15" s="210"/>
      <c r="F15" s="210"/>
      <c r="G15" s="211"/>
      <c r="H15" s="13"/>
      <c r="I15" s="14"/>
      <c r="J15" s="15">
        <f>IF(H15&gt;I15,3,IF(H15=I15,1,0))</f>
        <v>1</v>
      </c>
      <c r="K15" s="13"/>
      <c r="L15" s="14"/>
      <c r="M15" s="15">
        <f>IF(K15&gt;L15,3,IF(K15=L15,1,0))</f>
        <v>1</v>
      </c>
      <c r="N15" s="13"/>
      <c r="O15" s="14"/>
      <c r="P15" s="15">
        <f>IF(N15&gt;O15,3,IF(N15=O15,1,0))</f>
        <v>1</v>
      </c>
      <c r="Q15" s="16"/>
      <c r="R15" s="17"/>
      <c r="S15" s="18"/>
      <c r="T15" s="11">
        <f>S16</f>
        <v>0</v>
      </c>
      <c r="U15" s="11">
        <f>R16</f>
        <v>3</v>
      </c>
      <c r="V15" s="11">
        <f>Q16</f>
        <v>0</v>
      </c>
      <c r="W15" s="12">
        <f t="shared" si="2"/>
        <v>0</v>
      </c>
      <c r="X15" s="12">
        <f t="shared" si="2"/>
        <v>0</v>
      </c>
      <c r="Y15" s="12">
        <f t="shared" si="3"/>
        <v>0</v>
      </c>
      <c r="Z15" s="12">
        <f t="shared" si="4"/>
        <v>3</v>
      </c>
      <c r="AA15" s="12">
        <f t="shared" si="5"/>
        <v>0</v>
      </c>
      <c r="AB15" s="12">
        <f t="shared" si="1"/>
        <v>0</v>
      </c>
      <c r="AC15" s="12">
        <f t="shared" si="6"/>
        <v>3</v>
      </c>
      <c r="AD15" s="12">
        <f>RANK(AC15,AC12:AC15)</f>
        <v>1</v>
      </c>
    </row>
    <row r="16" spans="1:30" hidden="1" x14ac:dyDescent="0.4">
      <c r="H16" s="22">
        <f>COUNTIF(J12:J15,3)</f>
        <v>0</v>
      </c>
      <c r="I16" s="22">
        <f>COUNTIF(J12:J15,1)</f>
        <v>3</v>
      </c>
      <c r="J16" s="22">
        <f>COUNTIF(J12:J15,0)</f>
        <v>0</v>
      </c>
      <c r="K16" s="22">
        <f>COUNTIF(M12:M15,3)</f>
        <v>0</v>
      </c>
      <c r="L16" s="22">
        <f>COUNTIF(M12:M15,1)</f>
        <v>3</v>
      </c>
      <c r="M16" s="22">
        <f>COUNTIF(M12:M15,0)</f>
        <v>0</v>
      </c>
      <c r="N16" s="22">
        <f>COUNTIF(P12:P15,3)</f>
        <v>0</v>
      </c>
      <c r="O16" s="22">
        <f>COUNTIF(P12:P15,1)</f>
        <v>3</v>
      </c>
      <c r="P16" s="22">
        <f>COUNTIF(P12:P15,0)</f>
        <v>0</v>
      </c>
      <c r="Q16" s="22">
        <f>COUNTIF(S12:S15,3)</f>
        <v>0</v>
      </c>
      <c r="R16" s="22">
        <f>COUNTIF(S12:S15,1)</f>
        <v>3</v>
      </c>
      <c r="S16" s="22">
        <f>COUNTIF(S12:S15,0)</f>
        <v>0</v>
      </c>
    </row>
    <row r="18" spans="2:30" x14ac:dyDescent="0.4">
      <c r="B18" t="s">
        <v>382</v>
      </c>
      <c r="H18" t="s">
        <v>24</v>
      </c>
    </row>
    <row r="19" spans="2:30" x14ac:dyDescent="0.4">
      <c r="C19" s="265">
        <v>3</v>
      </c>
      <c r="D19" s="266"/>
      <c r="E19" s="266"/>
      <c r="F19" s="266"/>
      <c r="G19" s="267"/>
      <c r="H19" s="264" t="str">
        <f>C20</f>
        <v>AFU9</v>
      </c>
      <c r="I19" s="264"/>
      <c r="J19" s="264"/>
      <c r="K19" s="264" t="str">
        <f>C21</f>
        <v>AFU10</v>
      </c>
      <c r="L19" s="264"/>
      <c r="M19" s="264"/>
      <c r="N19" s="264" t="str">
        <f>C22</f>
        <v>AFU11</v>
      </c>
      <c r="O19" s="264"/>
      <c r="P19" s="264"/>
      <c r="Q19" s="264" t="str">
        <f>C23</f>
        <v>AFU12</v>
      </c>
      <c r="R19" s="264"/>
      <c r="S19" s="264"/>
      <c r="T19" s="2" t="s">
        <v>2</v>
      </c>
      <c r="U19" s="2" t="s">
        <v>3</v>
      </c>
      <c r="V19" s="2" t="s">
        <v>4</v>
      </c>
      <c r="W19" s="3" t="s">
        <v>5</v>
      </c>
      <c r="X19" s="3" t="s">
        <v>6</v>
      </c>
      <c r="Y19" s="3" t="s">
        <v>7</v>
      </c>
      <c r="Z19" s="3" t="s">
        <v>8</v>
      </c>
      <c r="AA19" s="2" t="s">
        <v>9</v>
      </c>
      <c r="AB19" s="2" t="s">
        <v>10</v>
      </c>
      <c r="AC19" s="2" t="s">
        <v>11</v>
      </c>
      <c r="AD19" s="3" t="s">
        <v>12</v>
      </c>
    </row>
    <row r="20" spans="2:30" ht="37.5" customHeight="1" x14ac:dyDescent="0.4">
      <c r="C20" s="209" t="s">
        <v>25</v>
      </c>
      <c r="D20" s="210"/>
      <c r="E20" s="210"/>
      <c r="F20" s="210"/>
      <c r="G20" s="211"/>
      <c r="H20" s="4"/>
      <c r="I20" s="5"/>
      <c r="J20" s="6"/>
      <c r="K20" s="7">
        <f>I21</f>
        <v>0</v>
      </c>
      <c r="L20" s="8">
        <f>H21</f>
        <v>0</v>
      </c>
      <c r="M20" s="9">
        <f>IF(K20&gt;L20,3,IF(K20=L20,1,0))</f>
        <v>1</v>
      </c>
      <c r="N20" s="7">
        <f>I22</f>
        <v>0</v>
      </c>
      <c r="O20" s="8">
        <f>H22</f>
        <v>0</v>
      </c>
      <c r="P20" s="9">
        <f>IF(N20&gt;O20,3,IF(N20=O20,1,0))</f>
        <v>1</v>
      </c>
      <c r="Q20" s="7">
        <f>I23</f>
        <v>0</v>
      </c>
      <c r="R20" s="8">
        <f>H23</f>
        <v>0</v>
      </c>
      <c r="S20" s="10">
        <f>IF(Q20&gt;R20,3,IF(Q20=R20,1,0))</f>
        <v>1</v>
      </c>
      <c r="T20" s="11">
        <f>J24</f>
        <v>0</v>
      </c>
      <c r="U20" s="11">
        <f>I24</f>
        <v>3</v>
      </c>
      <c r="V20" s="11">
        <f>H24</f>
        <v>0</v>
      </c>
      <c r="W20" s="12">
        <f>H20+K20+N20+Q20</f>
        <v>0</v>
      </c>
      <c r="X20" s="12">
        <f>I20+L20+O20+R20</f>
        <v>0</v>
      </c>
      <c r="Y20" s="12">
        <f>W20-X20</f>
        <v>0</v>
      </c>
      <c r="Z20" s="12">
        <f>J20+M20+P20+S20</f>
        <v>3</v>
      </c>
      <c r="AA20" s="12">
        <f>Y20/100</f>
        <v>0</v>
      </c>
      <c r="AB20" s="12">
        <f t="shared" ref="AB20:AB23" si="7">W20/10000</f>
        <v>0</v>
      </c>
      <c r="AC20" s="12">
        <f>Z20+AA20+AB20</f>
        <v>3</v>
      </c>
      <c r="AD20" s="12">
        <f>RANK(AC20,AC20:AC23)</f>
        <v>1</v>
      </c>
    </row>
    <row r="21" spans="2:30" ht="37.5" customHeight="1" x14ac:dyDescent="0.4">
      <c r="C21" s="209" t="s">
        <v>26</v>
      </c>
      <c r="D21" s="210"/>
      <c r="E21" s="210"/>
      <c r="F21" s="210"/>
      <c r="G21" s="211"/>
      <c r="H21" s="13"/>
      <c r="I21" s="14"/>
      <c r="J21" s="15">
        <f>IF(H21&gt;I21,3,IF(H21=I21,1,0))</f>
        <v>1</v>
      </c>
      <c r="K21" s="16"/>
      <c r="L21" s="17"/>
      <c r="M21" s="18"/>
      <c r="N21" s="19">
        <f>L22</f>
        <v>0</v>
      </c>
      <c r="O21" s="20">
        <f>K22</f>
        <v>0</v>
      </c>
      <c r="P21" s="21">
        <f>IF(N21&gt;O21,3,IF(N21=O21,1,0))</f>
        <v>1</v>
      </c>
      <c r="Q21" s="19">
        <f>L23</f>
        <v>0</v>
      </c>
      <c r="R21" s="20">
        <f>K23</f>
        <v>0</v>
      </c>
      <c r="S21" s="15">
        <f>IF(Q21&gt;R21,3,IF(Q21=R21,1,0))</f>
        <v>1</v>
      </c>
      <c r="T21" s="11">
        <f>M24</f>
        <v>0</v>
      </c>
      <c r="U21" s="11">
        <f>L24</f>
        <v>3</v>
      </c>
      <c r="V21" s="11">
        <f>K24</f>
        <v>0</v>
      </c>
      <c r="W21" s="12">
        <f t="shared" ref="W21:X23" si="8">H21+K21+N21+Q21</f>
        <v>0</v>
      </c>
      <c r="X21" s="12">
        <f t="shared" si="8"/>
        <v>0</v>
      </c>
      <c r="Y21" s="12">
        <f t="shared" ref="Y21:Y23" si="9">W21-X21</f>
        <v>0</v>
      </c>
      <c r="Z21" s="12">
        <f t="shared" ref="Z21:Z23" si="10">J21+M21+P21+S21</f>
        <v>3</v>
      </c>
      <c r="AA21" s="12">
        <f t="shared" ref="AA21:AA23" si="11">Y21/100</f>
        <v>0</v>
      </c>
      <c r="AB21" s="12">
        <f t="shared" si="7"/>
        <v>0</v>
      </c>
      <c r="AC21" s="12">
        <f t="shared" ref="AC21:AC23" si="12">Z21+AA21+AB21</f>
        <v>3</v>
      </c>
      <c r="AD21" s="12">
        <f>RANK(AC21,AC20:AC23)</f>
        <v>1</v>
      </c>
    </row>
    <row r="22" spans="2:30" ht="37.5" customHeight="1" x14ac:dyDescent="0.4">
      <c r="C22" s="209" t="s">
        <v>27</v>
      </c>
      <c r="D22" s="210"/>
      <c r="E22" s="210"/>
      <c r="F22" s="210"/>
      <c r="G22" s="211"/>
      <c r="H22" s="13"/>
      <c r="I22" s="14"/>
      <c r="J22" s="15">
        <f>IF(H22&gt;I22,3,IF(H22=I22,1,0))</f>
        <v>1</v>
      </c>
      <c r="K22" s="13"/>
      <c r="L22" s="14"/>
      <c r="M22" s="15">
        <f>IF(K22&gt;L22,3,IF(K22=L22,1,0))</f>
        <v>1</v>
      </c>
      <c r="N22" s="16"/>
      <c r="O22" s="17"/>
      <c r="P22" s="18"/>
      <c r="Q22" s="19">
        <f>O23</f>
        <v>0</v>
      </c>
      <c r="R22" s="20">
        <f>N23</f>
        <v>0</v>
      </c>
      <c r="S22" s="15">
        <f>IF(Q22&gt;R22,3,IF(Q22=R22,1,0))</f>
        <v>1</v>
      </c>
      <c r="T22" s="11">
        <f>P24</f>
        <v>0</v>
      </c>
      <c r="U22" s="11">
        <f>O24</f>
        <v>3</v>
      </c>
      <c r="V22" s="11">
        <f>N24</f>
        <v>0</v>
      </c>
      <c r="W22" s="12">
        <f t="shared" si="8"/>
        <v>0</v>
      </c>
      <c r="X22" s="12">
        <f t="shared" si="8"/>
        <v>0</v>
      </c>
      <c r="Y22" s="12">
        <f t="shared" si="9"/>
        <v>0</v>
      </c>
      <c r="Z22" s="12">
        <f t="shared" si="10"/>
        <v>3</v>
      </c>
      <c r="AA22" s="12">
        <f t="shared" si="11"/>
        <v>0</v>
      </c>
      <c r="AB22" s="12">
        <f t="shared" si="7"/>
        <v>0</v>
      </c>
      <c r="AC22" s="12">
        <f t="shared" si="12"/>
        <v>3</v>
      </c>
      <c r="AD22" s="12">
        <f>RANK(AC22,AC20:AC23)</f>
        <v>1</v>
      </c>
    </row>
    <row r="23" spans="2:30" ht="37.5" customHeight="1" x14ac:dyDescent="0.4">
      <c r="C23" s="209" t="s">
        <v>28</v>
      </c>
      <c r="D23" s="210"/>
      <c r="E23" s="210"/>
      <c r="F23" s="210"/>
      <c r="G23" s="211"/>
      <c r="H23" s="13"/>
      <c r="I23" s="14"/>
      <c r="J23" s="15">
        <f>IF(H23&gt;I23,3,IF(H23=I23,1,0))</f>
        <v>1</v>
      </c>
      <c r="K23" s="13"/>
      <c r="L23" s="14"/>
      <c r="M23" s="15">
        <f>IF(K23&gt;L23,3,IF(K23=L23,1,0))</f>
        <v>1</v>
      </c>
      <c r="N23" s="13"/>
      <c r="O23" s="14"/>
      <c r="P23" s="15">
        <f>IF(N23&gt;O23,3,IF(N23=O23,1,0))</f>
        <v>1</v>
      </c>
      <c r="Q23" s="16"/>
      <c r="R23" s="17"/>
      <c r="S23" s="18"/>
      <c r="T23" s="11">
        <f>S24</f>
        <v>0</v>
      </c>
      <c r="U23" s="11">
        <f>R24</f>
        <v>3</v>
      </c>
      <c r="V23" s="11">
        <f>Q24</f>
        <v>0</v>
      </c>
      <c r="W23" s="12">
        <f t="shared" si="8"/>
        <v>0</v>
      </c>
      <c r="X23" s="12">
        <f t="shared" si="8"/>
        <v>0</v>
      </c>
      <c r="Y23" s="12">
        <f t="shared" si="9"/>
        <v>0</v>
      </c>
      <c r="Z23" s="12">
        <f t="shared" si="10"/>
        <v>3</v>
      </c>
      <c r="AA23" s="12">
        <f t="shared" si="11"/>
        <v>0</v>
      </c>
      <c r="AB23" s="12">
        <f t="shared" si="7"/>
        <v>0</v>
      </c>
      <c r="AC23" s="12">
        <f t="shared" si="12"/>
        <v>3</v>
      </c>
      <c r="AD23" s="12">
        <f>RANK(AC23,AC20:AC23)</f>
        <v>1</v>
      </c>
    </row>
    <row r="24" spans="2:30" hidden="1" x14ac:dyDescent="0.4">
      <c r="H24" s="22">
        <f>COUNTIF(J20:J23,3)</f>
        <v>0</v>
      </c>
      <c r="I24" s="22">
        <f>COUNTIF(J20:J23,1)</f>
        <v>3</v>
      </c>
      <c r="J24" s="22">
        <f>COUNTIF(J20:J23,0)</f>
        <v>0</v>
      </c>
      <c r="K24" s="22">
        <f>COUNTIF(M20:M23,3)</f>
        <v>0</v>
      </c>
      <c r="L24" s="22">
        <f>COUNTIF(M20:M23,1)</f>
        <v>3</v>
      </c>
      <c r="M24" s="22">
        <f>COUNTIF(M20:M23,0)</f>
        <v>0</v>
      </c>
      <c r="N24" s="22">
        <f>COUNTIF(P20:P23,3)</f>
        <v>0</v>
      </c>
      <c r="O24" s="22">
        <f>COUNTIF(P20:P23,1)</f>
        <v>3</v>
      </c>
      <c r="P24" s="22">
        <f>COUNTIF(P20:P23,0)</f>
        <v>0</v>
      </c>
      <c r="Q24" s="22">
        <f>COUNTIF(S20:S23,3)</f>
        <v>0</v>
      </c>
      <c r="R24" s="22">
        <f>COUNTIF(S20:S23,1)</f>
        <v>3</v>
      </c>
      <c r="S24" s="22">
        <f>COUNTIF(S20:S23,0)</f>
        <v>0</v>
      </c>
    </row>
    <row r="26" spans="2:30" x14ac:dyDescent="0.4">
      <c r="B26" t="s">
        <v>383</v>
      </c>
      <c r="H26" t="s">
        <v>30</v>
      </c>
    </row>
    <row r="27" spans="2:30" x14ac:dyDescent="0.4">
      <c r="C27" s="265">
        <v>4</v>
      </c>
      <c r="D27" s="266"/>
      <c r="E27" s="266"/>
      <c r="F27" s="266"/>
      <c r="G27" s="267"/>
      <c r="H27" s="264" t="str">
        <f>C28</f>
        <v>AFU13</v>
      </c>
      <c r="I27" s="264"/>
      <c r="J27" s="264"/>
      <c r="K27" s="264" t="str">
        <f>C29</f>
        <v>AFU14</v>
      </c>
      <c r="L27" s="264"/>
      <c r="M27" s="264"/>
      <c r="N27" s="264" t="str">
        <f>C30</f>
        <v>AFU15</v>
      </c>
      <c r="O27" s="264"/>
      <c r="P27" s="264"/>
      <c r="Q27" s="264" t="str">
        <f>C31</f>
        <v>AFU16</v>
      </c>
      <c r="R27" s="264"/>
      <c r="S27" s="264"/>
      <c r="T27" s="2" t="s">
        <v>2</v>
      </c>
      <c r="U27" s="2" t="s">
        <v>3</v>
      </c>
      <c r="V27" s="2" t="s">
        <v>4</v>
      </c>
      <c r="W27" s="3" t="s">
        <v>5</v>
      </c>
      <c r="X27" s="3" t="s">
        <v>6</v>
      </c>
      <c r="Y27" s="3" t="s">
        <v>7</v>
      </c>
      <c r="Z27" s="3" t="s">
        <v>8</v>
      </c>
      <c r="AA27" s="2" t="s">
        <v>9</v>
      </c>
      <c r="AB27" s="2" t="s">
        <v>10</v>
      </c>
      <c r="AC27" s="2" t="s">
        <v>11</v>
      </c>
      <c r="AD27" s="3" t="s">
        <v>12</v>
      </c>
    </row>
    <row r="28" spans="2:30" ht="37.5" customHeight="1" x14ac:dyDescent="0.4">
      <c r="C28" s="209" t="s">
        <v>31</v>
      </c>
      <c r="D28" s="210"/>
      <c r="E28" s="210"/>
      <c r="F28" s="210"/>
      <c r="G28" s="211"/>
      <c r="H28" s="4"/>
      <c r="I28" s="5"/>
      <c r="J28" s="6"/>
      <c r="K28" s="7">
        <f>I29</f>
        <v>0</v>
      </c>
      <c r="L28" s="8">
        <f>H29</f>
        <v>0</v>
      </c>
      <c r="M28" s="9">
        <f>IF(K28&gt;L28,3,IF(K28=L28,1,0))</f>
        <v>1</v>
      </c>
      <c r="N28" s="7">
        <f>I30</f>
        <v>0</v>
      </c>
      <c r="O28" s="8">
        <f>H30</f>
        <v>0</v>
      </c>
      <c r="P28" s="9">
        <f>IF(N28&gt;O28,3,IF(N28=O28,1,0))</f>
        <v>1</v>
      </c>
      <c r="Q28" s="7">
        <f>I31</f>
        <v>0</v>
      </c>
      <c r="R28" s="8">
        <f>H31</f>
        <v>0</v>
      </c>
      <c r="S28" s="10">
        <f>IF(Q28&gt;R28,3,IF(Q28=R28,1,0))</f>
        <v>1</v>
      </c>
      <c r="T28" s="11">
        <f>J32</f>
        <v>0</v>
      </c>
      <c r="U28" s="11">
        <f>I32</f>
        <v>3</v>
      </c>
      <c r="V28" s="11">
        <f>H32</f>
        <v>0</v>
      </c>
      <c r="W28" s="12">
        <f>H28+K28+N28+Q28</f>
        <v>0</v>
      </c>
      <c r="X28" s="12">
        <f>I28+L28+O28+R28</f>
        <v>0</v>
      </c>
      <c r="Y28" s="12">
        <f>W28-X28</f>
        <v>0</v>
      </c>
      <c r="Z28" s="12">
        <f>J28+M28+P28+S28</f>
        <v>3</v>
      </c>
      <c r="AA28" s="12">
        <f>Y28/100</f>
        <v>0</v>
      </c>
      <c r="AB28" s="12">
        <f t="shared" ref="AB28:AB31" si="13">W28/10000</f>
        <v>0</v>
      </c>
      <c r="AC28" s="12">
        <f>Z28+AA28+AB28</f>
        <v>3</v>
      </c>
      <c r="AD28" s="12">
        <f>RANK(AC28,AC28:AC31)</f>
        <v>1</v>
      </c>
    </row>
    <row r="29" spans="2:30" ht="37.5" customHeight="1" x14ac:dyDescent="0.4">
      <c r="C29" s="209" t="s">
        <v>32</v>
      </c>
      <c r="D29" s="210"/>
      <c r="E29" s="210"/>
      <c r="F29" s="210"/>
      <c r="G29" s="211"/>
      <c r="H29" s="13"/>
      <c r="I29" s="14"/>
      <c r="J29" s="15">
        <f>IF(H29&gt;I29,3,IF(H29=I29,1,0))</f>
        <v>1</v>
      </c>
      <c r="K29" s="16"/>
      <c r="L29" s="17"/>
      <c r="M29" s="18"/>
      <c r="N29" s="19">
        <f>L30</f>
        <v>0</v>
      </c>
      <c r="O29" s="20">
        <f>K30</f>
        <v>0</v>
      </c>
      <c r="P29" s="21">
        <f>IF(N29&gt;O29,3,IF(N29=O29,1,0))</f>
        <v>1</v>
      </c>
      <c r="Q29" s="19">
        <f>L31</f>
        <v>0</v>
      </c>
      <c r="R29" s="20">
        <f>K31</f>
        <v>0</v>
      </c>
      <c r="S29" s="15">
        <f>IF(Q29&gt;R29,3,IF(Q29=R29,1,0))</f>
        <v>1</v>
      </c>
      <c r="T29" s="11">
        <f>M32</f>
        <v>0</v>
      </c>
      <c r="U29" s="11">
        <f>L32</f>
        <v>3</v>
      </c>
      <c r="V29" s="11">
        <f>K32</f>
        <v>0</v>
      </c>
      <c r="W29" s="12">
        <f t="shared" ref="W29:X31" si="14">H29+K29+N29+Q29</f>
        <v>0</v>
      </c>
      <c r="X29" s="12">
        <f t="shared" si="14"/>
        <v>0</v>
      </c>
      <c r="Y29" s="12">
        <f t="shared" ref="Y29:Y31" si="15">W29-X29</f>
        <v>0</v>
      </c>
      <c r="Z29" s="12">
        <f t="shared" ref="Z29:Z31" si="16">J29+M29+P29+S29</f>
        <v>3</v>
      </c>
      <c r="AA29" s="12">
        <f t="shared" ref="AA29:AA31" si="17">Y29/100</f>
        <v>0</v>
      </c>
      <c r="AB29" s="12">
        <f t="shared" si="13"/>
        <v>0</v>
      </c>
      <c r="AC29" s="12">
        <f t="shared" ref="AC29:AC31" si="18">Z29+AA29+AB29</f>
        <v>3</v>
      </c>
      <c r="AD29" s="12">
        <f>RANK(AC29,AC28:AC31)</f>
        <v>1</v>
      </c>
    </row>
    <row r="30" spans="2:30" ht="37.5" customHeight="1" x14ac:dyDescent="0.4">
      <c r="C30" s="209" t="s">
        <v>33</v>
      </c>
      <c r="D30" s="210"/>
      <c r="E30" s="210"/>
      <c r="F30" s="210"/>
      <c r="G30" s="211"/>
      <c r="H30" s="13"/>
      <c r="I30" s="14"/>
      <c r="J30" s="15">
        <f>IF(H30&gt;I30,3,IF(H30=I30,1,0))</f>
        <v>1</v>
      </c>
      <c r="K30" s="13"/>
      <c r="L30" s="14"/>
      <c r="M30" s="15">
        <f>IF(K30&gt;L30,3,IF(K30=L30,1,0))</f>
        <v>1</v>
      </c>
      <c r="N30" s="16"/>
      <c r="O30" s="17"/>
      <c r="P30" s="18"/>
      <c r="Q30" s="19">
        <f>O31</f>
        <v>0</v>
      </c>
      <c r="R30" s="20">
        <f>N31</f>
        <v>0</v>
      </c>
      <c r="S30" s="15">
        <f>IF(Q30&gt;R30,3,IF(Q30=R30,1,0))</f>
        <v>1</v>
      </c>
      <c r="T30" s="11">
        <f>P32</f>
        <v>0</v>
      </c>
      <c r="U30" s="11">
        <f>O32</f>
        <v>3</v>
      </c>
      <c r="V30" s="11">
        <f>N32</f>
        <v>0</v>
      </c>
      <c r="W30" s="12">
        <f t="shared" si="14"/>
        <v>0</v>
      </c>
      <c r="X30" s="12">
        <f t="shared" si="14"/>
        <v>0</v>
      </c>
      <c r="Y30" s="12">
        <f t="shared" si="15"/>
        <v>0</v>
      </c>
      <c r="Z30" s="12">
        <f t="shared" si="16"/>
        <v>3</v>
      </c>
      <c r="AA30" s="12">
        <f t="shared" si="17"/>
        <v>0</v>
      </c>
      <c r="AB30" s="12">
        <f t="shared" si="13"/>
        <v>0</v>
      </c>
      <c r="AC30" s="12">
        <f t="shared" si="18"/>
        <v>3</v>
      </c>
      <c r="AD30" s="12">
        <f>RANK(AC30,AC28:AC31)</f>
        <v>1</v>
      </c>
    </row>
    <row r="31" spans="2:30" ht="37.5" customHeight="1" x14ac:dyDescent="0.4">
      <c r="C31" s="209" t="s">
        <v>34</v>
      </c>
      <c r="D31" s="210"/>
      <c r="E31" s="210"/>
      <c r="F31" s="210"/>
      <c r="G31" s="211"/>
      <c r="H31" s="13"/>
      <c r="I31" s="14"/>
      <c r="J31" s="15">
        <f>IF(H31&gt;I31,3,IF(H31=I31,1,0))</f>
        <v>1</v>
      </c>
      <c r="K31" s="13"/>
      <c r="L31" s="14"/>
      <c r="M31" s="15">
        <f>IF(K31&gt;L31,3,IF(K31=L31,1,0))</f>
        <v>1</v>
      </c>
      <c r="N31" s="13"/>
      <c r="O31" s="14"/>
      <c r="P31" s="15">
        <f>IF(N31&gt;O31,3,IF(N31=O31,1,0))</f>
        <v>1</v>
      </c>
      <c r="Q31" s="16"/>
      <c r="R31" s="17"/>
      <c r="S31" s="18"/>
      <c r="T31" s="11">
        <f>S32</f>
        <v>0</v>
      </c>
      <c r="U31" s="11">
        <f>R32</f>
        <v>3</v>
      </c>
      <c r="V31" s="11">
        <f>Q32</f>
        <v>0</v>
      </c>
      <c r="W31" s="12">
        <f t="shared" si="14"/>
        <v>0</v>
      </c>
      <c r="X31" s="12">
        <f t="shared" si="14"/>
        <v>0</v>
      </c>
      <c r="Y31" s="12">
        <f t="shared" si="15"/>
        <v>0</v>
      </c>
      <c r="Z31" s="12">
        <f t="shared" si="16"/>
        <v>3</v>
      </c>
      <c r="AA31" s="12">
        <f t="shared" si="17"/>
        <v>0</v>
      </c>
      <c r="AB31" s="12">
        <f t="shared" si="13"/>
        <v>0</v>
      </c>
      <c r="AC31" s="12">
        <f t="shared" si="18"/>
        <v>3</v>
      </c>
      <c r="AD31" s="12">
        <f>RANK(AC31,AC28:AC31)</f>
        <v>1</v>
      </c>
    </row>
    <row r="32" spans="2:30" hidden="1" x14ac:dyDescent="0.4">
      <c r="H32" s="22">
        <f>COUNTIF(J28:J31,3)</f>
        <v>0</v>
      </c>
      <c r="I32" s="22">
        <f>COUNTIF(J28:J31,1)</f>
        <v>3</v>
      </c>
      <c r="J32" s="22">
        <f>COUNTIF(J28:J31,0)</f>
        <v>0</v>
      </c>
      <c r="K32" s="22">
        <f>COUNTIF(M28:M31,3)</f>
        <v>0</v>
      </c>
      <c r="L32" s="22">
        <f>COUNTIF(M28:M31,1)</f>
        <v>3</v>
      </c>
      <c r="M32" s="22">
        <f>COUNTIF(M28:M31,0)</f>
        <v>0</v>
      </c>
      <c r="N32" s="22">
        <f>COUNTIF(P28:P31,3)</f>
        <v>0</v>
      </c>
      <c r="O32" s="22">
        <f>COUNTIF(P28:P31,1)</f>
        <v>3</v>
      </c>
      <c r="P32" s="22">
        <f>COUNTIF(P28:P31,0)</f>
        <v>0</v>
      </c>
      <c r="Q32" s="22">
        <f>COUNTIF(S28:S31,3)</f>
        <v>0</v>
      </c>
      <c r="R32" s="22">
        <f>COUNTIF(S28:S31,1)</f>
        <v>3</v>
      </c>
      <c r="S32" s="22">
        <f>COUNTIF(S28:S31,0)</f>
        <v>0</v>
      </c>
    </row>
    <row r="33" spans="2:30" x14ac:dyDescent="0.4"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spans="2:30" x14ac:dyDescent="0.4">
      <c r="B34" t="s">
        <v>392</v>
      </c>
      <c r="H34" t="s">
        <v>24</v>
      </c>
    </row>
    <row r="35" spans="2:30" x14ac:dyDescent="0.4">
      <c r="C35" s="265">
        <v>3</v>
      </c>
      <c r="D35" s="266"/>
      <c r="E35" s="266"/>
      <c r="F35" s="266"/>
      <c r="G35" s="267"/>
      <c r="H35" s="264" t="str">
        <f>C36</f>
        <v>AFU17</v>
      </c>
      <c r="I35" s="264"/>
      <c r="J35" s="264"/>
      <c r="K35" s="264" t="str">
        <f>C37</f>
        <v>AFU18</v>
      </c>
      <c r="L35" s="264"/>
      <c r="M35" s="264"/>
      <c r="N35" s="264" t="str">
        <f>C38</f>
        <v>AFU19</v>
      </c>
      <c r="O35" s="264"/>
      <c r="P35" s="264"/>
      <c r="Q35" s="264" t="str">
        <f>C39</f>
        <v>AFU20</v>
      </c>
      <c r="R35" s="264"/>
      <c r="S35" s="264"/>
      <c r="T35" s="2" t="s">
        <v>2</v>
      </c>
      <c r="U35" s="2" t="s">
        <v>3</v>
      </c>
      <c r="V35" s="2" t="s">
        <v>4</v>
      </c>
      <c r="W35" s="3" t="s">
        <v>5</v>
      </c>
      <c r="X35" s="3" t="s">
        <v>6</v>
      </c>
      <c r="Y35" s="3" t="s">
        <v>7</v>
      </c>
      <c r="Z35" s="3" t="s">
        <v>8</v>
      </c>
      <c r="AA35" s="2" t="s">
        <v>9</v>
      </c>
      <c r="AB35" s="2" t="s">
        <v>10</v>
      </c>
      <c r="AC35" s="2" t="s">
        <v>11</v>
      </c>
      <c r="AD35" s="3" t="s">
        <v>12</v>
      </c>
    </row>
    <row r="36" spans="2:30" ht="37.5" customHeight="1" x14ac:dyDescent="0.4">
      <c r="C36" s="209" t="s">
        <v>384</v>
      </c>
      <c r="D36" s="210"/>
      <c r="E36" s="210"/>
      <c r="F36" s="210"/>
      <c r="G36" s="211"/>
      <c r="H36" s="4"/>
      <c r="I36" s="5"/>
      <c r="J36" s="6"/>
      <c r="K36" s="7">
        <f>I37</f>
        <v>0</v>
      </c>
      <c r="L36" s="8">
        <f>H37</f>
        <v>0</v>
      </c>
      <c r="M36" s="9">
        <f>IF(K36&gt;L36,3,IF(K36=L36,1,0))</f>
        <v>1</v>
      </c>
      <c r="N36" s="7">
        <f>I38</f>
        <v>0</v>
      </c>
      <c r="O36" s="8">
        <f>H38</f>
        <v>0</v>
      </c>
      <c r="P36" s="9">
        <f>IF(N36&gt;O36,3,IF(N36=O36,1,0))</f>
        <v>1</v>
      </c>
      <c r="Q36" s="7">
        <f>I39</f>
        <v>0</v>
      </c>
      <c r="R36" s="8">
        <f>H39</f>
        <v>0</v>
      </c>
      <c r="S36" s="10">
        <f>IF(Q36&gt;R36,3,IF(Q36=R36,1,0))</f>
        <v>1</v>
      </c>
      <c r="T36" s="11">
        <f>J40</f>
        <v>0</v>
      </c>
      <c r="U36" s="11">
        <f>I40</f>
        <v>3</v>
      </c>
      <c r="V36" s="11">
        <f>H40</f>
        <v>0</v>
      </c>
      <c r="W36" s="12">
        <f>H36+K36+N36+Q36</f>
        <v>0</v>
      </c>
      <c r="X36" s="12">
        <f>I36+L36+O36+R36</f>
        <v>0</v>
      </c>
      <c r="Y36" s="12">
        <f>W36-X36</f>
        <v>0</v>
      </c>
      <c r="Z36" s="12">
        <f>J36+M36+P36+S36</f>
        <v>3</v>
      </c>
      <c r="AA36" s="12">
        <f>Y36/100</f>
        <v>0</v>
      </c>
      <c r="AB36" s="12">
        <f t="shared" ref="AB36:AB39" si="19">W36/10000</f>
        <v>0</v>
      </c>
      <c r="AC36" s="12">
        <f>Z36+AA36+AB36</f>
        <v>3</v>
      </c>
      <c r="AD36" s="12">
        <f>RANK(AC36,AC36:AC39)</f>
        <v>1</v>
      </c>
    </row>
    <row r="37" spans="2:30" ht="37.5" customHeight="1" x14ac:dyDescent="0.4">
      <c r="C37" s="209" t="s">
        <v>385</v>
      </c>
      <c r="D37" s="210"/>
      <c r="E37" s="210"/>
      <c r="F37" s="210"/>
      <c r="G37" s="211"/>
      <c r="H37" s="13"/>
      <c r="I37" s="14"/>
      <c r="J37" s="15">
        <f>IF(H37&gt;I37,3,IF(H37=I37,1,0))</f>
        <v>1</v>
      </c>
      <c r="K37" s="16"/>
      <c r="L37" s="17"/>
      <c r="M37" s="18"/>
      <c r="N37" s="19">
        <f>L38</f>
        <v>0</v>
      </c>
      <c r="O37" s="20">
        <f>K38</f>
        <v>0</v>
      </c>
      <c r="P37" s="21">
        <f>IF(N37&gt;O37,3,IF(N37=O37,1,0))</f>
        <v>1</v>
      </c>
      <c r="Q37" s="19">
        <f>L39</f>
        <v>0</v>
      </c>
      <c r="R37" s="20">
        <f>K39</f>
        <v>0</v>
      </c>
      <c r="S37" s="15">
        <f>IF(Q37&gt;R37,3,IF(Q37=R37,1,0))</f>
        <v>1</v>
      </c>
      <c r="T37" s="11">
        <f>M40</f>
        <v>0</v>
      </c>
      <c r="U37" s="11">
        <f>L40</f>
        <v>3</v>
      </c>
      <c r="V37" s="11">
        <f>K40</f>
        <v>0</v>
      </c>
      <c r="W37" s="12">
        <f t="shared" ref="W37:W39" si="20">H37+K37+N37+Q37</f>
        <v>0</v>
      </c>
      <c r="X37" s="12">
        <f t="shared" ref="X37:X39" si="21">I37+L37+O37+R37</f>
        <v>0</v>
      </c>
      <c r="Y37" s="12">
        <f t="shared" ref="Y37:Y39" si="22">W37-X37</f>
        <v>0</v>
      </c>
      <c r="Z37" s="12">
        <f t="shared" ref="Z37:Z39" si="23">J37+M37+P37+S37</f>
        <v>3</v>
      </c>
      <c r="AA37" s="12">
        <f t="shared" ref="AA37:AA39" si="24">Y37/100</f>
        <v>0</v>
      </c>
      <c r="AB37" s="12">
        <f t="shared" si="19"/>
        <v>0</v>
      </c>
      <c r="AC37" s="12">
        <f t="shared" ref="AC37:AC39" si="25">Z37+AA37+AB37</f>
        <v>3</v>
      </c>
      <c r="AD37" s="12">
        <f>RANK(AC37,AC36:AC39)</f>
        <v>1</v>
      </c>
    </row>
    <row r="38" spans="2:30" ht="37.5" customHeight="1" x14ac:dyDescent="0.4">
      <c r="C38" s="209" t="s">
        <v>386</v>
      </c>
      <c r="D38" s="210"/>
      <c r="E38" s="210"/>
      <c r="F38" s="210"/>
      <c r="G38" s="211"/>
      <c r="H38" s="13"/>
      <c r="I38" s="14"/>
      <c r="J38" s="15">
        <f>IF(H38&gt;I38,3,IF(H38=I38,1,0))</f>
        <v>1</v>
      </c>
      <c r="K38" s="13"/>
      <c r="L38" s="14"/>
      <c r="M38" s="15">
        <f>IF(K38&gt;L38,3,IF(K38=L38,1,0))</f>
        <v>1</v>
      </c>
      <c r="N38" s="16"/>
      <c r="O38" s="17"/>
      <c r="P38" s="18"/>
      <c r="Q38" s="19">
        <f>O39</f>
        <v>0</v>
      </c>
      <c r="R38" s="20">
        <f>N39</f>
        <v>0</v>
      </c>
      <c r="S38" s="15">
        <f>IF(Q38&gt;R38,3,IF(Q38=R38,1,0))</f>
        <v>1</v>
      </c>
      <c r="T38" s="11">
        <f>P40</f>
        <v>0</v>
      </c>
      <c r="U38" s="11">
        <f>O40</f>
        <v>3</v>
      </c>
      <c r="V38" s="11">
        <f>N40</f>
        <v>0</v>
      </c>
      <c r="W38" s="12">
        <f t="shared" si="20"/>
        <v>0</v>
      </c>
      <c r="X38" s="12">
        <f t="shared" si="21"/>
        <v>0</v>
      </c>
      <c r="Y38" s="12">
        <f t="shared" si="22"/>
        <v>0</v>
      </c>
      <c r="Z38" s="12">
        <f t="shared" si="23"/>
        <v>3</v>
      </c>
      <c r="AA38" s="12">
        <f t="shared" si="24"/>
        <v>0</v>
      </c>
      <c r="AB38" s="12">
        <f t="shared" si="19"/>
        <v>0</v>
      </c>
      <c r="AC38" s="12">
        <f t="shared" si="25"/>
        <v>3</v>
      </c>
      <c r="AD38" s="12">
        <f>RANK(AC38,AC36:AC39)</f>
        <v>1</v>
      </c>
    </row>
    <row r="39" spans="2:30" ht="37.5" customHeight="1" x14ac:dyDescent="0.4">
      <c r="C39" s="209" t="s">
        <v>387</v>
      </c>
      <c r="D39" s="210"/>
      <c r="E39" s="210"/>
      <c r="F39" s="210"/>
      <c r="G39" s="211"/>
      <c r="H39" s="13"/>
      <c r="I39" s="14"/>
      <c r="J39" s="15">
        <f>IF(H39&gt;I39,3,IF(H39=I39,1,0))</f>
        <v>1</v>
      </c>
      <c r="K39" s="13"/>
      <c r="L39" s="14"/>
      <c r="M39" s="15">
        <f>IF(K39&gt;L39,3,IF(K39=L39,1,0))</f>
        <v>1</v>
      </c>
      <c r="N39" s="13"/>
      <c r="O39" s="14"/>
      <c r="P39" s="15">
        <f>IF(N39&gt;O39,3,IF(N39=O39,1,0))</f>
        <v>1</v>
      </c>
      <c r="Q39" s="16"/>
      <c r="R39" s="17"/>
      <c r="S39" s="18"/>
      <c r="T39" s="11">
        <f>S40</f>
        <v>0</v>
      </c>
      <c r="U39" s="11">
        <f>R40</f>
        <v>3</v>
      </c>
      <c r="V39" s="11">
        <f>Q40</f>
        <v>0</v>
      </c>
      <c r="W39" s="12">
        <f t="shared" si="20"/>
        <v>0</v>
      </c>
      <c r="X39" s="12">
        <f t="shared" si="21"/>
        <v>0</v>
      </c>
      <c r="Y39" s="12">
        <f t="shared" si="22"/>
        <v>0</v>
      </c>
      <c r="Z39" s="12">
        <f t="shared" si="23"/>
        <v>3</v>
      </c>
      <c r="AA39" s="12">
        <f t="shared" si="24"/>
        <v>0</v>
      </c>
      <c r="AB39" s="12">
        <f t="shared" si="19"/>
        <v>0</v>
      </c>
      <c r="AC39" s="12">
        <f t="shared" si="25"/>
        <v>3</v>
      </c>
      <c r="AD39" s="12">
        <f>RANK(AC39,AC36:AC39)</f>
        <v>1</v>
      </c>
    </row>
    <row r="40" spans="2:30" hidden="1" x14ac:dyDescent="0.4">
      <c r="H40" s="22">
        <f>COUNTIF(J36:J39,3)</f>
        <v>0</v>
      </c>
      <c r="I40" s="22">
        <f>COUNTIF(J36:J39,1)</f>
        <v>3</v>
      </c>
      <c r="J40" s="22">
        <f>COUNTIF(J36:J39,0)</f>
        <v>0</v>
      </c>
      <c r="K40" s="22">
        <f>COUNTIF(M36:M39,3)</f>
        <v>0</v>
      </c>
      <c r="L40" s="22">
        <f>COUNTIF(M36:M39,1)</f>
        <v>3</v>
      </c>
      <c r="M40" s="22">
        <f>COUNTIF(M36:M39,0)</f>
        <v>0</v>
      </c>
      <c r="N40" s="22">
        <f>COUNTIF(P36:P39,3)</f>
        <v>0</v>
      </c>
      <c r="O40" s="22">
        <f>COUNTIF(P36:P39,1)</f>
        <v>3</v>
      </c>
      <c r="P40" s="22">
        <f>COUNTIF(P36:P39,0)</f>
        <v>0</v>
      </c>
      <c r="Q40" s="22">
        <f>COUNTIF(S36:S39,3)</f>
        <v>0</v>
      </c>
      <c r="R40" s="22">
        <f>COUNTIF(S36:S39,1)</f>
        <v>3</v>
      </c>
      <c r="S40" s="22">
        <f>COUNTIF(S36:S39,0)</f>
        <v>0</v>
      </c>
    </row>
    <row r="42" spans="2:30" x14ac:dyDescent="0.4">
      <c r="B42" t="s">
        <v>393</v>
      </c>
      <c r="H42" t="s">
        <v>30</v>
      </c>
    </row>
    <row r="43" spans="2:30" x14ac:dyDescent="0.4">
      <c r="C43" s="265">
        <v>4</v>
      </c>
      <c r="D43" s="266"/>
      <c r="E43" s="266"/>
      <c r="F43" s="266"/>
      <c r="G43" s="267"/>
      <c r="H43" s="264" t="str">
        <f>C44</f>
        <v>AFU21</v>
      </c>
      <c r="I43" s="264"/>
      <c r="J43" s="264"/>
      <c r="K43" s="264" t="str">
        <f>C45</f>
        <v>AFU22</v>
      </c>
      <c r="L43" s="264"/>
      <c r="M43" s="264"/>
      <c r="N43" s="264" t="str">
        <f>C46</f>
        <v>AFU23</v>
      </c>
      <c r="O43" s="264"/>
      <c r="P43" s="264"/>
      <c r="Q43" s="264" t="str">
        <f>C47</f>
        <v>AFU24</v>
      </c>
      <c r="R43" s="264"/>
      <c r="S43" s="264"/>
      <c r="T43" s="2" t="s">
        <v>2</v>
      </c>
      <c r="U43" s="2" t="s">
        <v>3</v>
      </c>
      <c r="V43" s="2" t="s">
        <v>4</v>
      </c>
      <c r="W43" s="3" t="s">
        <v>5</v>
      </c>
      <c r="X43" s="3" t="s">
        <v>6</v>
      </c>
      <c r="Y43" s="3" t="s">
        <v>7</v>
      </c>
      <c r="Z43" s="3" t="s">
        <v>8</v>
      </c>
      <c r="AA43" s="2" t="s">
        <v>9</v>
      </c>
      <c r="AB43" s="2" t="s">
        <v>10</v>
      </c>
      <c r="AC43" s="2" t="s">
        <v>11</v>
      </c>
      <c r="AD43" s="3" t="s">
        <v>12</v>
      </c>
    </row>
    <row r="44" spans="2:30" ht="37.5" customHeight="1" x14ac:dyDescent="0.4">
      <c r="C44" s="209" t="s">
        <v>388</v>
      </c>
      <c r="D44" s="210"/>
      <c r="E44" s="210"/>
      <c r="F44" s="210"/>
      <c r="G44" s="211"/>
      <c r="H44" s="4"/>
      <c r="I44" s="5"/>
      <c r="J44" s="6"/>
      <c r="K44" s="7">
        <f>I45</f>
        <v>0</v>
      </c>
      <c r="L44" s="8">
        <f>H45</f>
        <v>0</v>
      </c>
      <c r="M44" s="9">
        <f>IF(K44&gt;L44,3,IF(K44=L44,1,0))</f>
        <v>1</v>
      </c>
      <c r="N44" s="7">
        <f>I46</f>
        <v>0</v>
      </c>
      <c r="O44" s="8">
        <f>H46</f>
        <v>0</v>
      </c>
      <c r="P44" s="9">
        <f>IF(N44&gt;O44,3,IF(N44=O44,1,0))</f>
        <v>1</v>
      </c>
      <c r="Q44" s="7">
        <f>I47</f>
        <v>0</v>
      </c>
      <c r="R44" s="8">
        <f>H47</f>
        <v>0</v>
      </c>
      <c r="S44" s="10">
        <f>IF(Q44&gt;R44,3,IF(Q44=R44,1,0))</f>
        <v>1</v>
      </c>
      <c r="T44" s="11">
        <f>J48</f>
        <v>0</v>
      </c>
      <c r="U44" s="11">
        <f>I48</f>
        <v>0</v>
      </c>
      <c r="V44" s="11">
        <f>H48</f>
        <v>0</v>
      </c>
      <c r="W44" s="12">
        <f>H44+K44+N44+Q44</f>
        <v>0</v>
      </c>
      <c r="X44" s="12">
        <f>I44+L44+O44+R44</f>
        <v>0</v>
      </c>
      <c r="Y44" s="12">
        <f>W44-X44</f>
        <v>0</v>
      </c>
      <c r="Z44" s="12">
        <f>J44+M44+P44+S44</f>
        <v>3</v>
      </c>
      <c r="AA44" s="12">
        <f>Y44/100</f>
        <v>0</v>
      </c>
      <c r="AB44" s="12">
        <f t="shared" ref="AB44:AB47" si="26">W44/10000</f>
        <v>0</v>
      </c>
      <c r="AC44" s="12">
        <f>Z44+AA44+AB44</f>
        <v>3</v>
      </c>
      <c r="AD44" s="12">
        <f>RANK(AC44,AC44:AC47)</f>
        <v>1</v>
      </c>
    </row>
    <row r="45" spans="2:30" ht="37.5" customHeight="1" x14ac:dyDescent="0.4">
      <c r="C45" s="209" t="s">
        <v>389</v>
      </c>
      <c r="D45" s="210"/>
      <c r="E45" s="210"/>
      <c r="F45" s="210"/>
      <c r="G45" s="211"/>
      <c r="H45" s="13"/>
      <c r="I45" s="14"/>
      <c r="J45" s="15">
        <f>IF(H45&gt;I45,3,IF(H45=I45,1,0))</f>
        <v>1</v>
      </c>
      <c r="K45" s="16"/>
      <c r="L45" s="17"/>
      <c r="M45" s="18"/>
      <c r="N45" s="19">
        <f>L46</f>
        <v>0</v>
      </c>
      <c r="O45" s="20">
        <f>K46</f>
        <v>0</v>
      </c>
      <c r="P45" s="21">
        <f>IF(N45&gt;O45,3,IF(N45=O45,1,0))</f>
        <v>1</v>
      </c>
      <c r="Q45" s="19">
        <f>L47</f>
        <v>0</v>
      </c>
      <c r="R45" s="20">
        <f>K47</f>
        <v>0</v>
      </c>
      <c r="S45" s="15">
        <f>IF(Q45&gt;R45,3,IF(Q45=R45,1,0))</f>
        <v>1</v>
      </c>
      <c r="T45" s="11">
        <f>M48</f>
        <v>0</v>
      </c>
      <c r="U45" s="11">
        <f>L48</f>
        <v>0</v>
      </c>
      <c r="V45" s="11">
        <f>K48</f>
        <v>0</v>
      </c>
      <c r="W45" s="12">
        <f t="shared" ref="W45:W47" si="27">H45+K45+N45+Q45</f>
        <v>0</v>
      </c>
      <c r="X45" s="12">
        <f t="shared" ref="X45:X47" si="28">I45+L45+O45+R45</f>
        <v>0</v>
      </c>
      <c r="Y45" s="12">
        <f t="shared" ref="Y45:Y47" si="29">W45-X45</f>
        <v>0</v>
      </c>
      <c r="Z45" s="12">
        <f t="shared" ref="Z45:Z47" si="30">J45+M45+P45+S45</f>
        <v>3</v>
      </c>
      <c r="AA45" s="12">
        <f t="shared" ref="AA45:AA47" si="31">Y45/100</f>
        <v>0</v>
      </c>
      <c r="AB45" s="12">
        <f t="shared" si="26"/>
        <v>0</v>
      </c>
      <c r="AC45" s="12">
        <f t="shared" ref="AC45:AC47" si="32">Z45+AA45+AB45</f>
        <v>3</v>
      </c>
      <c r="AD45" s="12">
        <f>RANK(AC45,AC44:AC47)</f>
        <v>1</v>
      </c>
    </row>
    <row r="46" spans="2:30" ht="37.5" customHeight="1" x14ac:dyDescent="0.4">
      <c r="C46" s="209" t="s">
        <v>390</v>
      </c>
      <c r="D46" s="210"/>
      <c r="E46" s="210"/>
      <c r="F46" s="210"/>
      <c r="G46" s="211"/>
      <c r="H46" s="13"/>
      <c r="I46" s="14"/>
      <c r="J46" s="15">
        <f>IF(H46&gt;I46,3,IF(H46=I46,1,0))</f>
        <v>1</v>
      </c>
      <c r="K46" s="13"/>
      <c r="L46" s="14"/>
      <c r="M46" s="15">
        <f>IF(K46&gt;L46,3,IF(K46=L46,1,0))</f>
        <v>1</v>
      </c>
      <c r="N46" s="16"/>
      <c r="O46" s="17"/>
      <c r="P46" s="18"/>
      <c r="Q46" s="19">
        <f>O47</f>
        <v>0</v>
      </c>
      <c r="R46" s="20">
        <f>N47</f>
        <v>0</v>
      </c>
      <c r="S46" s="15">
        <f>IF(Q46&gt;R46,3,IF(Q46=R46,1,0))</f>
        <v>1</v>
      </c>
      <c r="T46" s="11">
        <f>P48</f>
        <v>0</v>
      </c>
      <c r="U46" s="11">
        <f>O48</f>
        <v>0</v>
      </c>
      <c r="V46" s="11">
        <f>N48</f>
        <v>0</v>
      </c>
      <c r="W46" s="12">
        <f t="shared" si="27"/>
        <v>0</v>
      </c>
      <c r="X46" s="12">
        <f t="shared" si="28"/>
        <v>0</v>
      </c>
      <c r="Y46" s="12">
        <f t="shared" si="29"/>
        <v>0</v>
      </c>
      <c r="Z46" s="12">
        <f t="shared" si="30"/>
        <v>3</v>
      </c>
      <c r="AA46" s="12">
        <f t="shared" si="31"/>
        <v>0</v>
      </c>
      <c r="AB46" s="12">
        <f t="shared" si="26"/>
        <v>0</v>
      </c>
      <c r="AC46" s="12">
        <f t="shared" si="32"/>
        <v>3</v>
      </c>
      <c r="AD46" s="12">
        <f>RANK(AC46,AC44:AC47)</f>
        <v>1</v>
      </c>
    </row>
    <row r="47" spans="2:30" ht="37.5" customHeight="1" x14ac:dyDescent="0.4">
      <c r="C47" s="209" t="s">
        <v>391</v>
      </c>
      <c r="D47" s="210"/>
      <c r="E47" s="210"/>
      <c r="F47" s="210"/>
      <c r="G47" s="211"/>
      <c r="H47" s="13"/>
      <c r="I47" s="14"/>
      <c r="J47" s="15">
        <f>IF(H47&gt;I47,3,IF(H47=I47,1,0))</f>
        <v>1</v>
      </c>
      <c r="K47" s="13"/>
      <c r="L47" s="14"/>
      <c r="M47" s="15">
        <f>IF(K47&gt;L47,3,IF(K47=L47,1,0))</f>
        <v>1</v>
      </c>
      <c r="N47" s="13"/>
      <c r="O47" s="14"/>
      <c r="P47" s="15">
        <f>IF(N47&gt;O47,3,IF(N47=O47,1,0))</f>
        <v>1</v>
      </c>
      <c r="Q47" s="16"/>
      <c r="R47" s="17"/>
      <c r="S47" s="18"/>
      <c r="T47" s="11">
        <f>S48</f>
        <v>0</v>
      </c>
      <c r="U47" s="11">
        <f>R48</f>
        <v>0</v>
      </c>
      <c r="V47" s="11">
        <f>Q48</f>
        <v>0</v>
      </c>
      <c r="W47" s="12">
        <f t="shared" si="27"/>
        <v>0</v>
      </c>
      <c r="X47" s="12">
        <f t="shared" si="28"/>
        <v>0</v>
      </c>
      <c r="Y47" s="12">
        <f t="shared" si="29"/>
        <v>0</v>
      </c>
      <c r="Z47" s="12">
        <f t="shared" si="30"/>
        <v>3</v>
      </c>
      <c r="AA47" s="12">
        <f t="shared" si="31"/>
        <v>0</v>
      </c>
      <c r="AB47" s="12">
        <f t="shared" si="26"/>
        <v>0</v>
      </c>
      <c r="AC47" s="12">
        <f t="shared" si="32"/>
        <v>3</v>
      </c>
      <c r="AD47" s="12">
        <f>RANK(AC47,AC44:AC47)</f>
        <v>1</v>
      </c>
    </row>
    <row r="48" spans="2:30" x14ac:dyDescent="0.4"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</row>
    <row r="49" spans="8:19" x14ac:dyDescent="0.4"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0" spans="8:19" x14ac:dyDescent="0.4"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</sheetData>
  <mergeCells count="55">
    <mergeCell ref="A1:AD1"/>
    <mergeCell ref="C3:G3"/>
    <mergeCell ref="H3:J3"/>
    <mergeCell ref="K3:M3"/>
    <mergeCell ref="N3:P3"/>
    <mergeCell ref="Q3:S3"/>
    <mergeCell ref="C4:G4"/>
    <mergeCell ref="C5:G5"/>
    <mergeCell ref="C6:G6"/>
    <mergeCell ref="C7:G7"/>
    <mergeCell ref="C11:G11"/>
    <mergeCell ref="Q19:S19"/>
    <mergeCell ref="K11:M11"/>
    <mergeCell ref="N11:P11"/>
    <mergeCell ref="Q11:S11"/>
    <mergeCell ref="C12:G12"/>
    <mergeCell ref="C13:G13"/>
    <mergeCell ref="C14:G14"/>
    <mergeCell ref="H11:J11"/>
    <mergeCell ref="C15:G15"/>
    <mergeCell ref="C19:G19"/>
    <mergeCell ref="H19:J19"/>
    <mergeCell ref="K19:M19"/>
    <mergeCell ref="N19:P19"/>
    <mergeCell ref="C20:G20"/>
    <mergeCell ref="C21:G21"/>
    <mergeCell ref="C22:G22"/>
    <mergeCell ref="C23:G23"/>
    <mergeCell ref="C27:G27"/>
    <mergeCell ref="N35:P35"/>
    <mergeCell ref="Q35:S35"/>
    <mergeCell ref="C31:G31"/>
    <mergeCell ref="K27:M27"/>
    <mergeCell ref="N27:P27"/>
    <mergeCell ref="Q27:S27"/>
    <mergeCell ref="C28:G28"/>
    <mergeCell ref="C29:G29"/>
    <mergeCell ref="C30:G30"/>
    <mergeCell ref="H27:J27"/>
    <mergeCell ref="C38:G38"/>
    <mergeCell ref="C37:G37"/>
    <mergeCell ref="C36:G36"/>
    <mergeCell ref="H35:J35"/>
    <mergeCell ref="K35:M35"/>
    <mergeCell ref="C35:G35"/>
    <mergeCell ref="K43:M43"/>
    <mergeCell ref="C43:G43"/>
    <mergeCell ref="N43:P43"/>
    <mergeCell ref="Q43:S43"/>
    <mergeCell ref="C39:G39"/>
    <mergeCell ref="C47:G47"/>
    <mergeCell ref="C46:G46"/>
    <mergeCell ref="C45:G45"/>
    <mergeCell ref="C44:G44"/>
    <mergeCell ref="H43:J4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募集</vt:lpstr>
      <vt:lpstr>競技規則</vt:lpstr>
      <vt:lpstr>申込書</vt:lpstr>
      <vt:lpstr>申し込み状況</vt:lpstr>
      <vt:lpstr>駐車券</vt:lpstr>
      <vt:lpstr>会場案内図</vt:lpstr>
      <vt:lpstr>1110A</vt:lpstr>
      <vt:lpstr>1110P</vt:lpstr>
      <vt:lpstr>1123A</vt:lpstr>
      <vt:lpstr>1123P</vt:lpstr>
      <vt:lpstr>1130A</vt:lpstr>
      <vt:lpstr>1130P</vt:lpstr>
      <vt:lpstr>1201A</vt:lpstr>
      <vt:lpstr>1201P</vt:lpstr>
      <vt:lpstr>1208A</vt:lpstr>
      <vt:lpstr>1208P</vt:lpstr>
      <vt:lpstr>1214A</vt:lpstr>
      <vt:lpstr>1214P</vt:lpstr>
      <vt:lpstr>1222女子</vt:lpstr>
      <vt:lpstr>1222シニア50</vt:lpstr>
      <vt:lpstr>1222シニア45</vt:lpstr>
      <vt:lpstr>チャンピオンシップ</vt:lpstr>
      <vt:lpstr>募集!Print_Area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fusa</dc:creator>
  <cp:lastModifiedBy>sc fusa</cp:lastModifiedBy>
  <cp:lastPrinted>2024-09-20T23:44:49Z</cp:lastPrinted>
  <dcterms:created xsi:type="dcterms:W3CDTF">2024-09-16T07:16:16Z</dcterms:created>
  <dcterms:modified xsi:type="dcterms:W3CDTF">2024-09-20T23:48:23Z</dcterms:modified>
</cp:coreProperties>
</file>